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Xune\Desktop\"/>
    </mc:Choice>
  </mc:AlternateContent>
  <bookViews>
    <workbookView xWindow="0" yWindow="0" windowWidth="28800" windowHeight="13725" firstSheet="12" activeTab="20"/>
  </bookViews>
  <sheets>
    <sheet name="май 2014 (2)" sheetId="17" r:id="rId1"/>
    <sheet name="ЯНВАРЬ 2013" sheetId="1" r:id="rId2"/>
    <sheet name="ФЕВРАЛЬ 2013" sheetId="2" r:id="rId3"/>
    <sheet name="МАРТ 2013" sheetId="3" r:id="rId4"/>
    <sheet name="АПРЕЛЬ 2013" sheetId="4" r:id="rId5"/>
    <sheet name="МАЙ 2013" sheetId="5" r:id="rId6"/>
    <sheet name="МАЙ 2013 - 2" sheetId="6" r:id="rId7"/>
    <sheet name="сентябрь 2013" sheetId="7" r:id="rId8"/>
    <sheet name="октябрь 2013" sheetId="8" r:id="rId9"/>
    <sheet name="ноябрь 2013" sheetId="9" r:id="rId10"/>
    <sheet name="декабрь 2013" sheetId="10" r:id="rId11"/>
    <sheet name="январь2014" sheetId="11" r:id="rId12"/>
    <sheet name="февраль 2014" sheetId="12" r:id="rId13"/>
    <sheet name="март 2014" sheetId="13" r:id="rId14"/>
    <sheet name="апрель 2014" sheetId="14" r:id="rId15"/>
    <sheet name="май 2014" sheetId="16" r:id="rId16"/>
    <sheet name="сентябрь 2014" sheetId="19" r:id="rId17"/>
    <sheet name="октябрь 2014" sheetId="20" r:id="rId18"/>
    <sheet name="ноябрь 2014 " sheetId="23" r:id="rId19"/>
    <sheet name="декабрь 2014" sheetId="24" r:id="rId20"/>
    <sheet name="январь2015" sheetId="21" r:id="rId21"/>
  </sheets>
  <calcPr calcId="152511"/>
</workbook>
</file>

<file path=xl/calcChain.xml><?xml version="1.0" encoding="utf-8"?>
<calcChain xmlns="http://schemas.openxmlformats.org/spreadsheetml/2006/main">
  <c r="AH4" i="21" l="1"/>
  <c r="AG31" i="24"/>
  <c r="AF31" i="24"/>
  <c r="AE31" i="24"/>
  <c r="AD31" i="24"/>
  <c r="AC31" i="24"/>
  <c r="AA31" i="24"/>
  <c r="Z31" i="24"/>
  <c r="Y31" i="24"/>
  <c r="X31" i="24"/>
  <c r="W31" i="24"/>
  <c r="U31" i="24"/>
  <c r="T31" i="24"/>
  <c r="S31" i="24"/>
  <c r="R31" i="24"/>
  <c r="Q31" i="24"/>
  <c r="O31" i="24"/>
  <c r="N31" i="24"/>
  <c r="M31" i="24"/>
  <c r="L31" i="24"/>
  <c r="K31" i="24"/>
  <c r="I31" i="24"/>
  <c r="H31" i="24"/>
  <c r="G31" i="24"/>
  <c r="F31" i="24"/>
  <c r="E31" i="24"/>
  <c r="AH30" i="24"/>
  <c r="AH29" i="24"/>
  <c r="AH28" i="24"/>
  <c r="AH27" i="24"/>
  <c r="AH26" i="24"/>
  <c r="AH25" i="24"/>
  <c r="AH24" i="24"/>
  <c r="AH23" i="24"/>
  <c r="AH22" i="24"/>
  <c r="AH21" i="24"/>
  <c r="AH20" i="24"/>
  <c r="AH19" i="24"/>
  <c r="AH18" i="24"/>
  <c r="AH17" i="24"/>
  <c r="AH16" i="24"/>
  <c r="AH15" i="24"/>
  <c r="AH14" i="24"/>
  <c r="AH13" i="24"/>
  <c r="AH12" i="24"/>
  <c r="AH11" i="24"/>
  <c r="AH10" i="24"/>
  <c r="AH9" i="24"/>
  <c r="AH8" i="24"/>
  <c r="AH7" i="24"/>
  <c r="AH6" i="24"/>
  <c r="AH5" i="24"/>
  <c r="AH4" i="24"/>
  <c r="AH5" i="21"/>
  <c r="AH6" i="21"/>
  <c r="AH7" i="21"/>
  <c r="AH8" i="21"/>
  <c r="AH9" i="21"/>
  <c r="AH10" i="21"/>
  <c r="AH11" i="21"/>
  <c r="AH12" i="21"/>
  <c r="AH13" i="21"/>
  <c r="AH14" i="21"/>
  <c r="AH15" i="21"/>
  <c r="AH16" i="21"/>
  <c r="AH17" i="21"/>
  <c r="AH18" i="21"/>
  <c r="AH19" i="21"/>
  <c r="AH20" i="21"/>
  <c r="AH21" i="21"/>
  <c r="AH22" i="21"/>
  <c r="AH23" i="21"/>
  <c r="AH24" i="21"/>
  <c r="AH25" i="21"/>
  <c r="AH26" i="21"/>
  <c r="AH27" i="21"/>
  <c r="AG31" i="23"/>
  <c r="AF31" i="23"/>
  <c r="AE31" i="23"/>
  <c r="AD31" i="23"/>
  <c r="AC31" i="23"/>
  <c r="AA31" i="23"/>
  <c r="Z31" i="23"/>
  <c r="Y31" i="23"/>
  <c r="X31" i="23"/>
  <c r="W31" i="23"/>
  <c r="U31" i="23"/>
  <c r="T31" i="23"/>
  <c r="S31" i="23"/>
  <c r="R31" i="23"/>
  <c r="Q31" i="23"/>
  <c r="O31" i="23"/>
  <c r="N31" i="23"/>
  <c r="M31" i="23"/>
  <c r="L31" i="23"/>
  <c r="K31" i="23"/>
  <c r="I31" i="23"/>
  <c r="H31" i="23"/>
  <c r="G31" i="23"/>
  <c r="F31" i="23"/>
  <c r="E31" i="23"/>
  <c r="AH30" i="23"/>
  <c r="AH29" i="23"/>
  <c r="AH28" i="23"/>
  <c r="AH27" i="23"/>
  <c r="AH26" i="23"/>
  <c r="AH25" i="23"/>
  <c r="AH24" i="23"/>
  <c r="AH23" i="23"/>
  <c r="AH22" i="23"/>
  <c r="AH21" i="23"/>
  <c r="AH20" i="23"/>
  <c r="AH19" i="23"/>
  <c r="AH18" i="23"/>
  <c r="AH17" i="23"/>
  <c r="AH16" i="23"/>
  <c r="AH15" i="23"/>
  <c r="AH14" i="23"/>
  <c r="AH13" i="23"/>
  <c r="AH12" i="23"/>
  <c r="AH11" i="23"/>
  <c r="AH10" i="23"/>
  <c r="AH9" i="23"/>
  <c r="AH8" i="23"/>
  <c r="AH7" i="23"/>
  <c r="AH6" i="23"/>
  <c r="AH5" i="23"/>
  <c r="AH4" i="23"/>
  <c r="AH34" i="23" s="1"/>
  <c r="AH34" i="24" l="1"/>
  <c r="AH28" i="21"/>
  <c r="AH29" i="21"/>
  <c r="AH30" i="21"/>
  <c r="AG31" i="21"/>
  <c r="AF31" i="21"/>
  <c r="AE31" i="21"/>
  <c r="AD31" i="21"/>
  <c r="AC31" i="21"/>
  <c r="AA31" i="21"/>
  <c r="Z31" i="21"/>
  <c r="Y31" i="21"/>
  <c r="X31" i="21"/>
  <c r="W31" i="21"/>
  <c r="U31" i="21"/>
  <c r="T31" i="21"/>
  <c r="S31" i="21"/>
  <c r="R31" i="21"/>
  <c r="Q31" i="21"/>
  <c r="O31" i="21"/>
  <c r="N31" i="21"/>
  <c r="M31" i="21"/>
  <c r="L31" i="21"/>
  <c r="K31" i="21"/>
  <c r="I31" i="21"/>
  <c r="H31" i="21"/>
  <c r="G31" i="21"/>
  <c r="F31" i="21"/>
  <c r="E31" i="21"/>
  <c r="AH34" i="21" l="1"/>
  <c r="E31" i="19"/>
  <c r="F31" i="19"/>
  <c r="G31" i="19"/>
  <c r="H31" i="19"/>
  <c r="I31" i="19"/>
  <c r="K31" i="19"/>
  <c r="L31" i="19"/>
  <c r="M31" i="19"/>
  <c r="N31" i="19"/>
  <c r="O31" i="19"/>
  <c r="Q31" i="19"/>
  <c r="R31" i="19"/>
  <c r="S31" i="19"/>
  <c r="T31" i="19"/>
  <c r="U31" i="19"/>
  <c r="W31" i="19"/>
  <c r="X31" i="19"/>
  <c r="Y31" i="19"/>
  <c r="Z31" i="19"/>
  <c r="AA31" i="19"/>
  <c r="AC31" i="19"/>
  <c r="AD31" i="19"/>
  <c r="AE31" i="19"/>
  <c r="AF31" i="19"/>
  <c r="AG31" i="19"/>
  <c r="AH4" i="20"/>
  <c r="AH5" i="20"/>
  <c r="AH6" i="20"/>
  <c r="AH7" i="20"/>
  <c r="AH8" i="20"/>
  <c r="AH9" i="20"/>
  <c r="AH10" i="20"/>
  <c r="AH11" i="20"/>
  <c r="AH12" i="20"/>
  <c r="AH13" i="20"/>
  <c r="AH14" i="20"/>
  <c r="AH15" i="20"/>
  <c r="AH16" i="20"/>
  <c r="AH17" i="20"/>
  <c r="AH18" i="20"/>
  <c r="AH19" i="20"/>
  <c r="AH20" i="20"/>
  <c r="AH21" i="20"/>
  <c r="AH22" i="20"/>
  <c r="AH23" i="20"/>
  <c r="AH24" i="20"/>
  <c r="AH25" i="20"/>
  <c r="AH26" i="20"/>
  <c r="AH27" i="20"/>
  <c r="AH28" i="20"/>
  <c r="AH29" i="20"/>
  <c r="AH30" i="20"/>
  <c r="AG31" i="20"/>
  <c r="AF31" i="20"/>
  <c r="AE31" i="20"/>
  <c r="AD31" i="20"/>
  <c r="AC31" i="20"/>
  <c r="AA31" i="20"/>
  <c r="Z31" i="20"/>
  <c r="Y31" i="20"/>
  <c r="X31" i="20"/>
  <c r="W31" i="20"/>
  <c r="U31" i="20"/>
  <c r="T31" i="20"/>
  <c r="S31" i="20"/>
  <c r="R31" i="20"/>
  <c r="Q31" i="20"/>
  <c r="O31" i="20"/>
  <c r="N31" i="20"/>
  <c r="M31" i="20"/>
  <c r="L31" i="20"/>
  <c r="K31" i="20"/>
  <c r="I31" i="20"/>
  <c r="H31" i="20"/>
  <c r="G31" i="20"/>
  <c r="F31" i="20"/>
  <c r="E31" i="20"/>
  <c r="AH34" i="20" l="1"/>
  <c r="AH5" i="19"/>
  <c r="AH6" i="19"/>
  <c r="AH7" i="19"/>
  <c r="AH8" i="19"/>
  <c r="AH9" i="19"/>
  <c r="AH10" i="19"/>
  <c r="AH11" i="19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4" i="19"/>
  <c r="AH5" i="14"/>
  <c r="AH6" i="14"/>
  <c r="AH7" i="14"/>
  <c r="AH8" i="14"/>
  <c r="AH9" i="14"/>
  <c r="AH10" i="14"/>
  <c r="AH11" i="14"/>
  <c r="AH12" i="14"/>
  <c r="AH13" i="14"/>
  <c r="AH14" i="14"/>
  <c r="AH15" i="14"/>
  <c r="AH16" i="14"/>
  <c r="AH17" i="14"/>
  <c r="AH18" i="14"/>
  <c r="AH19" i="14"/>
  <c r="AH20" i="14"/>
  <c r="AH21" i="14"/>
  <c r="AH22" i="14"/>
  <c r="AH23" i="14"/>
  <c r="AH24" i="14"/>
  <c r="AH25" i="14"/>
  <c r="AH26" i="14"/>
  <c r="AH27" i="14"/>
  <c r="AH28" i="14"/>
  <c r="AH29" i="14"/>
  <c r="AH30" i="14"/>
  <c r="AH4" i="14"/>
  <c r="AH5" i="8"/>
  <c r="AH6" i="8"/>
  <c r="AH7" i="8"/>
  <c r="AH8" i="8"/>
  <c r="AH9" i="8"/>
  <c r="AH10" i="8"/>
  <c r="AH11" i="8"/>
  <c r="AH12" i="8"/>
  <c r="AH13" i="8"/>
  <c r="AH14" i="8"/>
  <c r="AH15" i="8"/>
  <c r="AH16" i="8"/>
  <c r="AH17" i="8"/>
  <c r="AH18" i="8"/>
  <c r="AH19" i="8"/>
  <c r="AH20" i="8"/>
  <c r="AH21" i="8"/>
  <c r="AH22" i="8"/>
  <c r="AH23" i="8"/>
  <c r="AH24" i="8"/>
  <c r="AH25" i="8"/>
  <c r="AH26" i="8"/>
  <c r="AH27" i="8"/>
  <c r="AH28" i="8"/>
  <c r="AH29" i="8"/>
  <c r="AH30" i="8"/>
  <c r="AH4" i="8"/>
  <c r="AH34" i="19" l="1"/>
  <c r="AG31" i="17"/>
  <c r="AF31" i="17"/>
  <c r="AE31" i="17"/>
  <c r="AD31" i="17"/>
  <c r="AC31" i="17"/>
  <c r="AA31" i="17"/>
  <c r="Z31" i="17"/>
  <c r="Y31" i="17"/>
  <c r="X31" i="17"/>
  <c r="W31" i="17"/>
  <c r="U31" i="17"/>
  <c r="T31" i="17"/>
  <c r="S31" i="17"/>
  <c r="R31" i="17"/>
  <c r="Q31" i="17"/>
  <c r="O31" i="17"/>
  <c r="N31" i="17"/>
  <c r="M31" i="17"/>
  <c r="L31" i="17"/>
  <c r="K31" i="17"/>
  <c r="I31" i="17"/>
  <c r="H31" i="17"/>
  <c r="G31" i="17"/>
  <c r="F31" i="17"/>
  <c r="E31" i="17"/>
  <c r="AH30" i="17"/>
  <c r="AH29" i="17"/>
  <c r="AH28" i="17"/>
  <c r="AH27" i="17"/>
  <c r="AH26" i="17"/>
  <c r="AH25" i="17"/>
  <c r="AH24" i="17"/>
  <c r="AH23" i="17"/>
  <c r="AH22" i="17"/>
  <c r="AH21" i="17"/>
  <c r="AH20" i="17"/>
  <c r="AH16" i="17"/>
  <c r="AH15" i="17"/>
  <c r="AH14" i="17"/>
  <c r="AH13" i="17"/>
  <c r="AH12" i="17"/>
  <c r="AH11" i="17"/>
  <c r="AH10" i="17"/>
  <c r="AH9" i="17"/>
  <c r="AH8" i="17"/>
  <c r="AH7" i="17"/>
  <c r="AH6" i="17"/>
  <c r="AH5" i="17"/>
  <c r="AH4" i="17"/>
  <c r="AH34" i="17" s="1"/>
  <c r="AG31" i="16"/>
  <c r="AF31" i="16"/>
  <c r="AE31" i="16"/>
  <c r="AD31" i="16"/>
  <c r="AC31" i="16"/>
  <c r="AA31" i="16"/>
  <c r="Z31" i="16"/>
  <c r="Y31" i="16"/>
  <c r="X31" i="16"/>
  <c r="W31" i="16"/>
  <c r="U31" i="16"/>
  <c r="T31" i="16"/>
  <c r="S31" i="16"/>
  <c r="R31" i="16"/>
  <c r="Q31" i="16"/>
  <c r="O31" i="16"/>
  <c r="N31" i="16"/>
  <c r="M31" i="16"/>
  <c r="L31" i="16"/>
  <c r="K31" i="16"/>
  <c r="I31" i="16"/>
  <c r="H31" i="16"/>
  <c r="G31" i="16"/>
  <c r="F31" i="16"/>
  <c r="E31" i="16"/>
  <c r="F31" i="14"/>
  <c r="G31" i="14"/>
  <c r="AG31" i="14"/>
  <c r="AF31" i="14"/>
  <c r="AE31" i="14"/>
  <c r="AD31" i="14"/>
  <c r="AC31" i="14"/>
  <c r="AA31" i="14"/>
  <c r="Z31" i="14"/>
  <c r="Y31" i="14"/>
  <c r="X31" i="14"/>
  <c r="W31" i="14"/>
  <c r="U31" i="14"/>
  <c r="T31" i="14"/>
  <c r="S31" i="14"/>
  <c r="R31" i="14"/>
  <c r="Q31" i="14"/>
  <c r="O31" i="14"/>
  <c r="N31" i="14"/>
  <c r="M31" i="14"/>
  <c r="L31" i="14"/>
  <c r="K31" i="14"/>
  <c r="I31" i="14"/>
  <c r="H31" i="14"/>
  <c r="E31" i="14"/>
  <c r="AA30" i="13"/>
  <c r="Z30" i="13"/>
  <c r="Y30" i="13"/>
  <c r="X30" i="13"/>
  <c r="W30" i="13"/>
  <c r="U30" i="13"/>
  <c r="T30" i="13"/>
  <c r="S30" i="13"/>
  <c r="R30" i="13"/>
  <c r="Q30" i="13"/>
  <c r="O30" i="13"/>
  <c r="N30" i="13"/>
  <c r="M30" i="13"/>
  <c r="L30" i="13"/>
  <c r="K30" i="13"/>
  <c r="I30" i="13"/>
  <c r="H30" i="13"/>
  <c r="G30" i="13"/>
  <c r="F30" i="13"/>
  <c r="E30" i="13"/>
  <c r="AB29" i="13"/>
  <c r="AB28" i="13"/>
  <c r="AB27" i="13"/>
  <c r="AB26" i="13"/>
  <c r="AB25" i="13"/>
  <c r="AB24" i="13"/>
  <c r="AB23" i="13"/>
  <c r="AB22" i="13"/>
  <c r="AB21" i="13"/>
  <c r="AB20" i="13"/>
  <c r="AB19" i="13"/>
  <c r="AB18" i="13"/>
  <c r="AB17" i="13"/>
  <c r="AB16" i="13"/>
  <c r="AB15" i="13"/>
  <c r="AB14" i="13"/>
  <c r="AB12" i="13"/>
  <c r="AB11" i="13"/>
  <c r="AB10" i="13"/>
  <c r="AB9" i="13"/>
  <c r="AB8" i="13"/>
  <c r="AB7" i="13"/>
  <c r="AB6" i="13"/>
  <c r="AB5" i="13"/>
  <c r="AB4" i="13"/>
  <c r="AB3" i="13"/>
  <c r="AA30" i="12"/>
  <c r="Z30" i="12"/>
  <c r="Y30" i="12"/>
  <c r="X30" i="12"/>
  <c r="W30" i="12"/>
  <c r="U30" i="12"/>
  <c r="T30" i="12"/>
  <c r="S30" i="12"/>
  <c r="R30" i="12"/>
  <c r="Q30" i="12"/>
  <c r="O30" i="12"/>
  <c r="N30" i="12"/>
  <c r="M30" i="12"/>
  <c r="L30" i="12"/>
  <c r="K30" i="12"/>
  <c r="I30" i="12"/>
  <c r="H30" i="12"/>
  <c r="G30" i="12"/>
  <c r="F30" i="12"/>
  <c r="E30" i="12"/>
  <c r="AB29" i="12"/>
  <c r="AB28" i="12"/>
  <c r="AB27" i="12"/>
  <c r="AB26" i="12"/>
  <c r="AB25" i="12"/>
  <c r="AB24" i="12"/>
  <c r="AB23" i="12"/>
  <c r="AB22" i="12"/>
  <c r="AB21" i="12"/>
  <c r="AB20" i="12"/>
  <c r="AB19" i="12"/>
  <c r="AB18" i="12"/>
  <c r="AB17" i="12"/>
  <c r="AB16" i="12"/>
  <c r="AB15" i="12"/>
  <c r="AB14" i="12"/>
  <c r="AB12" i="12"/>
  <c r="AB11" i="12"/>
  <c r="AB10" i="12"/>
  <c r="AB9" i="12"/>
  <c r="AB8" i="12"/>
  <c r="AB7" i="12"/>
  <c r="AB6" i="12"/>
  <c r="AB5" i="12"/>
  <c r="AB4" i="12"/>
  <c r="AB3" i="12"/>
  <c r="AA31" i="11"/>
  <c r="Z31" i="11"/>
  <c r="Y31" i="11"/>
  <c r="X31" i="11"/>
  <c r="W31" i="11"/>
  <c r="U31" i="11"/>
  <c r="T31" i="11"/>
  <c r="S31" i="11"/>
  <c r="R31" i="11"/>
  <c r="Q31" i="11"/>
  <c r="O31" i="11"/>
  <c r="N31" i="11"/>
  <c r="M31" i="11"/>
  <c r="L31" i="11"/>
  <c r="K31" i="11"/>
  <c r="I31" i="11"/>
  <c r="H31" i="11"/>
  <c r="G31" i="11"/>
  <c r="F31" i="11"/>
  <c r="E31" i="11"/>
  <c r="AB30" i="11"/>
  <c r="AB29" i="11"/>
  <c r="AB28" i="11"/>
  <c r="AB27" i="11"/>
  <c r="AB26" i="11"/>
  <c r="AB25" i="11"/>
  <c r="AB24" i="11"/>
  <c r="AB23" i="11"/>
  <c r="AB22" i="11"/>
  <c r="AB21" i="11"/>
  <c r="AB20" i="11"/>
  <c r="AB17" i="11"/>
  <c r="AB16" i="11"/>
  <c r="AB15" i="11"/>
  <c r="AB13" i="11"/>
  <c r="AB12" i="11"/>
  <c r="AB11" i="11"/>
  <c r="AB10" i="11"/>
  <c r="AB9" i="11"/>
  <c r="AB8" i="11"/>
  <c r="AB7" i="11"/>
  <c r="AB6" i="11"/>
  <c r="AB5" i="11"/>
  <c r="AB4" i="11"/>
  <c r="AB5" i="10"/>
  <c r="E32" i="9"/>
  <c r="F32" i="9"/>
  <c r="G32" i="9"/>
  <c r="H32" i="9"/>
  <c r="I32" i="9"/>
  <c r="K32" i="9"/>
  <c r="L32" i="9"/>
  <c r="M32" i="9"/>
  <c r="N32" i="9"/>
  <c r="O32" i="9"/>
  <c r="Q32" i="9"/>
  <c r="R32" i="9"/>
  <c r="S32" i="9"/>
  <c r="T32" i="9"/>
  <c r="U32" i="9"/>
  <c r="W32" i="9"/>
  <c r="X32" i="9"/>
  <c r="Y32" i="9"/>
  <c r="Z32" i="9"/>
  <c r="AA32" i="9"/>
  <c r="AA32" i="10"/>
  <c r="Z32" i="10"/>
  <c r="Y32" i="10"/>
  <c r="X32" i="10"/>
  <c r="W32" i="10"/>
  <c r="U32" i="10"/>
  <c r="T32" i="10"/>
  <c r="S32" i="10"/>
  <c r="R32" i="10"/>
  <c r="Q32" i="10"/>
  <c r="O32" i="10"/>
  <c r="N32" i="10"/>
  <c r="M32" i="10"/>
  <c r="L32" i="10"/>
  <c r="K32" i="10"/>
  <c r="I32" i="10"/>
  <c r="H32" i="10"/>
  <c r="G32" i="10"/>
  <c r="F32" i="10"/>
  <c r="E32" i="10"/>
  <c r="AB31" i="10"/>
  <c r="AB30" i="10"/>
  <c r="AB29" i="10"/>
  <c r="AB28" i="10"/>
  <c r="AB26" i="10"/>
  <c r="AB25" i="10"/>
  <c r="AB24" i="10"/>
  <c r="AB23" i="10"/>
  <c r="AB21" i="10"/>
  <c r="AB17" i="10"/>
  <c r="AB16" i="10"/>
  <c r="AB14" i="10"/>
  <c r="AB13" i="10"/>
  <c r="AB12" i="10"/>
  <c r="AB11" i="10"/>
  <c r="AB10" i="10"/>
  <c r="AB9" i="10"/>
  <c r="AB8" i="10"/>
  <c r="AB7" i="10"/>
  <c r="AB6" i="10"/>
  <c r="AB7" i="9"/>
  <c r="AB31" i="9"/>
  <c r="AB30" i="9"/>
  <c r="AB29" i="9"/>
  <c r="AB28" i="9"/>
  <c r="AB26" i="9"/>
  <c r="AB25" i="9"/>
  <c r="AB24" i="9"/>
  <c r="AB23" i="9"/>
  <c r="AB21" i="9"/>
  <c r="AB17" i="9"/>
  <c r="AB16" i="9"/>
  <c r="AB14" i="9"/>
  <c r="AB12" i="9"/>
  <c r="AB11" i="9"/>
  <c r="AB10" i="9"/>
  <c r="AB9" i="9"/>
  <c r="AB8" i="9"/>
  <c r="AB6" i="9"/>
  <c r="AB5" i="9"/>
  <c r="AA31" i="8"/>
  <c r="Z31" i="8"/>
  <c r="Y31" i="8"/>
  <c r="X31" i="8"/>
  <c r="W31" i="8"/>
  <c r="AG31" i="8"/>
  <c r="AF31" i="8"/>
  <c r="AE31" i="8"/>
  <c r="AD31" i="8"/>
  <c r="AC31" i="8"/>
  <c r="U31" i="8"/>
  <c r="T31" i="8"/>
  <c r="S31" i="8"/>
  <c r="R31" i="8"/>
  <c r="Q31" i="8"/>
  <c r="O31" i="8"/>
  <c r="N31" i="8"/>
  <c r="M31" i="8"/>
  <c r="L31" i="8"/>
  <c r="K31" i="8"/>
  <c r="I31" i="8"/>
  <c r="H31" i="8"/>
  <c r="G31" i="8"/>
  <c r="F31" i="8"/>
  <c r="E31" i="8"/>
  <c r="AB6" i="7"/>
  <c r="AB5" i="7"/>
  <c r="AB10" i="7"/>
  <c r="AB14" i="7"/>
  <c r="AB26" i="7"/>
  <c r="AB30" i="7"/>
  <c r="AA32" i="7"/>
  <c r="Z32" i="7"/>
  <c r="Y32" i="7"/>
  <c r="X32" i="7"/>
  <c r="W32" i="7"/>
  <c r="U32" i="7"/>
  <c r="T32" i="7"/>
  <c r="S32" i="7"/>
  <c r="R32" i="7"/>
  <c r="Q32" i="7"/>
  <c r="O32" i="7"/>
  <c r="N32" i="7"/>
  <c r="M32" i="7"/>
  <c r="L32" i="7"/>
  <c r="K32" i="7"/>
  <c r="I32" i="7"/>
  <c r="H32" i="7"/>
  <c r="G32" i="7"/>
  <c r="F32" i="7"/>
  <c r="E32" i="7"/>
  <c r="AB31" i="7"/>
  <c r="AB29" i="7"/>
  <c r="AB24" i="7"/>
  <c r="AB23" i="7"/>
  <c r="AB21" i="7"/>
  <c r="AB17" i="7"/>
  <c r="AB16" i="7"/>
  <c r="AB12" i="7"/>
  <c r="AB11" i="7"/>
  <c r="AB9" i="7"/>
  <c r="AB8" i="7"/>
  <c r="AH34" i="8" l="1"/>
  <c r="AH34" i="14"/>
  <c r="AB33" i="13"/>
  <c r="AB33" i="12"/>
  <c r="AA33" i="6" l="1"/>
  <c r="Z33" i="6"/>
  <c r="Y33" i="6"/>
  <c r="X33" i="6"/>
  <c r="W33" i="6"/>
  <c r="U33" i="6"/>
  <c r="T33" i="6"/>
  <c r="S33" i="6"/>
  <c r="R33" i="6"/>
  <c r="Q33" i="6"/>
  <c r="O33" i="6"/>
  <c r="N33" i="6"/>
  <c r="M33" i="6"/>
  <c r="L33" i="6"/>
  <c r="K33" i="6"/>
  <c r="I33" i="6"/>
  <c r="H33" i="6"/>
  <c r="G33" i="6"/>
  <c r="F33" i="6"/>
  <c r="E33" i="6"/>
  <c r="AA33" i="5"/>
  <c r="Z33" i="5"/>
  <c r="Y33" i="5"/>
  <c r="X33" i="5"/>
  <c r="W33" i="5"/>
  <c r="U33" i="5"/>
  <c r="T33" i="5"/>
  <c r="S33" i="5"/>
  <c r="R33" i="5"/>
  <c r="Q33" i="5"/>
  <c r="O33" i="5"/>
  <c r="N33" i="5"/>
  <c r="M33" i="5"/>
  <c r="L33" i="5"/>
  <c r="K33" i="5"/>
  <c r="I33" i="5"/>
  <c r="H33" i="5"/>
  <c r="G33" i="5"/>
  <c r="F33" i="5"/>
  <c r="E33" i="5"/>
  <c r="AA33" i="4"/>
  <c r="Z33" i="4"/>
  <c r="Y33" i="4"/>
  <c r="X33" i="4"/>
  <c r="W33" i="4"/>
  <c r="U33" i="4"/>
  <c r="T33" i="4"/>
  <c r="S33" i="4"/>
  <c r="R33" i="4"/>
  <c r="Q33" i="4"/>
  <c r="O33" i="4"/>
  <c r="N33" i="4"/>
  <c r="M33" i="4"/>
  <c r="L33" i="4"/>
  <c r="K33" i="4"/>
  <c r="I33" i="4"/>
  <c r="H33" i="4"/>
  <c r="G33" i="4"/>
  <c r="F33" i="4"/>
  <c r="E33" i="4"/>
  <c r="X33" i="3"/>
  <c r="W33" i="3"/>
  <c r="Z33" i="3"/>
  <c r="Y33" i="3"/>
  <c r="E33" i="1"/>
  <c r="F33" i="1"/>
  <c r="G33" i="1"/>
  <c r="H33" i="1"/>
  <c r="I33" i="1"/>
  <c r="O33" i="1"/>
  <c r="K33" i="1"/>
  <c r="AB5" i="1"/>
  <c r="C5" i="2" s="1"/>
  <c r="AB5" i="2" s="1"/>
  <c r="E33" i="3"/>
  <c r="F33" i="3"/>
  <c r="G33" i="3"/>
  <c r="H33" i="3"/>
  <c r="I33" i="3"/>
  <c r="K33" i="3"/>
  <c r="L33" i="3"/>
  <c r="M33" i="3"/>
  <c r="N33" i="3"/>
  <c r="O33" i="3"/>
  <c r="Q33" i="3"/>
  <c r="R33" i="3"/>
  <c r="S33" i="3"/>
  <c r="T33" i="3"/>
  <c r="U33" i="3"/>
  <c r="AA33" i="3"/>
  <c r="E33" i="2"/>
  <c r="F33" i="2"/>
  <c r="G33" i="2"/>
  <c r="H33" i="2"/>
  <c r="I33" i="2"/>
  <c r="K33" i="2"/>
  <c r="L33" i="2"/>
  <c r="M33" i="2"/>
  <c r="N33" i="2"/>
  <c r="O33" i="2"/>
  <c r="Q33" i="2"/>
  <c r="R33" i="2"/>
  <c r="S33" i="2"/>
  <c r="T33" i="2"/>
  <c r="U33" i="2"/>
  <c r="W33" i="2"/>
  <c r="X33" i="2"/>
  <c r="Y33" i="2"/>
  <c r="Z33" i="2"/>
  <c r="AA33" i="2"/>
  <c r="AB6" i="1"/>
  <c r="C6" i="2" s="1"/>
  <c r="AB6" i="2" s="1"/>
  <c r="C6" i="3" s="1"/>
  <c r="AB6" i="3" s="1"/>
  <c r="AB7" i="1"/>
  <c r="C7" i="2" s="1"/>
  <c r="AB7" i="2" s="1"/>
  <c r="C7" i="3" s="1"/>
  <c r="AB7" i="3" s="1"/>
  <c r="C7" i="4" s="1"/>
  <c r="AB8" i="1"/>
  <c r="C8" i="2" s="1"/>
  <c r="AB8" i="2" s="1"/>
  <c r="C8" i="3" s="1"/>
  <c r="AB8" i="3" s="1"/>
  <c r="C8" i="4" s="1"/>
  <c r="AB9" i="1"/>
  <c r="C9" i="2" s="1"/>
  <c r="AB9" i="2" s="1"/>
  <c r="C9" i="3" s="1"/>
  <c r="AB9" i="3" s="1"/>
  <c r="C9" i="4" s="1"/>
  <c r="AB10" i="1"/>
  <c r="C10" i="2" s="1"/>
  <c r="AB10" i="2" s="1"/>
  <c r="C10" i="3" s="1"/>
  <c r="AB10" i="3" s="1"/>
  <c r="C10" i="4" s="1"/>
  <c r="AB11" i="1"/>
  <c r="C11" i="2" s="1"/>
  <c r="AB11" i="2" s="1"/>
  <c r="C11" i="3" s="1"/>
  <c r="AB11" i="3" s="1"/>
  <c r="C11" i="4" s="1"/>
  <c r="AB12" i="1"/>
  <c r="C12" i="2" s="1"/>
  <c r="AB12" i="2" s="1"/>
  <c r="C12" i="3" s="1"/>
  <c r="AB12" i="3" s="1"/>
  <c r="C12" i="4" s="1"/>
  <c r="AB13" i="1"/>
  <c r="C13" i="2" s="1"/>
  <c r="AB13" i="2" s="1"/>
  <c r="C13" i="3" s="1"/>
  <c r="AB13" i="3" s="1"/>
  <c r="C13" i="4" s="1"/>
  <c r="AB14" i="1"/>
  <c r="C14" i="2" s="1"/>
  <c r="AB14" i="2" s="1"/>
  <c r="C14" i="3" s="1"/>
  <c r="AB14" i="3" s="1"/>
  <c r="C14" i="4" s="1"/>
  <c r="AB15" i="1"/>
  <c r="C15" i="2" s="1"/>
  <c r="AB15" i="2" s="1"/>
  <c r="C15" i="3" s="1"/>
  <c r="AB15" i="3" s="1"/>
  <c r="C15" i="4" s="1"/>
  <c r="AB16" i="1"/>
  <c r="C16" i="2" s="1"/>
  <c r="AB16" i="2" s="1"/>
  <c r="C16" i="3" s="1"/>
  <c r="AB16" i="3" s="1"/>
  <c r="C16" i="4" s="1"/>
  <c r="AB17" i="1"/>
  <c r="C17" i="2" s="1"/>
  <c r="AB17" i="2" s="1"/>
  <c r="C17" i="3" s="1"/>
  <c r="AB17" i="3" s="1"/>
  <c r="C17" i="4" s="1"/>
  <c r="AB18" i="1"/>
  <c r="C18" i="2" s="1"/>
  <c r="AB18" i="2" s="1"/>
  <c r="C18" i="3" s="1"/>
  <c r="AB18" i="3" s="1"/>
  <c r="C18" i="4" s="1"/>
  <c r="AB19" i="1"/>
  <c r="C19" i="2" s="1"/>
  <c r="AB19" i="2" s="1"/>
  <c r="C19" i="3" s="1"/>
  <c r="AB19" i="3" s="1"/>
  <c r="C19" i="4" s="1"/>
  <c r="AB20" i="1"/>
  <c r="C20" i="2" s="1"/>
  <c r="AB20" i="2" s="1"/>
  <c r="C20" i="3" s="1"/>
  <c r="AB20" i="3" s="1"/>
  <c r="C20" i="4" s="1"/>
  <c r="AB21" i="1"/>
  <c r="C21" i="2" s="1"/>
  <c r="AB21" i="2" s="1"/>
  <c r="C21" i="3" s="1"/>
  <c r="AB21" i="3" s="1"/>
  <c r="C21" i="4" s="1"/>
  <c r="AB22" i="1"/>
  <c r="C22" i="2" s="1"/>
  <c r="AB22" i="2" s="1"/>
  <c r="C22" i="3" s="1"/>
  <c r="AB22" i="3" s="1"/>
  <c r="C22" i="4" s="1"/>
  <c r="AB23" i="1"/>
  <c r="C23" i="2" s="1"/>
  <c r="AB23" i="2" s="1"/>
  <c r="C23" i="3" s="1"/>
  <c r="AB23" i="3" s="1"/>
  <c r="C23" i="4" s="1"/>
  <c r="AB24" i="1"/>
  <c r="C24" i="2" s="1"/>
  <c r="AB24" i="2" s="1"/>
  <c r="C24" i="3" s="1"/>
  <c r="AB25" i="1"/>
  <c r="C25" i="2" s="1"/>
  <c r="AB25" i="2" s="1"/>
  <c r="C25" i="3" s="1"/>
  <c r="AB25" i="3" s="1"/>
  <c r="C25" i="4" s="1"/>
  <c r="AB25" i="4" s="1"/>
  <c r="AB26" i="1"/>
  <c r="C26" i="2" s="1"/>
  <c r="AB26" i="2" s="1"/>
  <c r="C26" i="3" s="1"/>
  <c r="AB26" i="3" s="1"/>
  <c r="C26" i="4" s="1"/>
  <c r="AB27" i="1"/>
  <c r="C27" i="2" s="1"/>
  <c r="AB27" i="2" s="1"/>
  <c r="C27" i="3" s="1"/>
  <c r="AB27" i="3" s="1"/>
  <c r="C27" i="4" s="1"/>
  <c r="AB28" i="1"/>
  <c r="C28" i="2" s="1"/>
  <c r="AB28" i="2" s="1"/>
  <c r="C28" i="3" s="1"/>
  <c r="AB28" i="3" s="1"/>
  <c r="C28" i="4" s="1"/>
  <c r="AB29" i="1"/>
  <c r="C29" i="2" s="1"/>
  <c r="AB29" i="2" s="1"/>
  <c r="C29" i="3" s="1"/>
  <c r="AB29" i="3" s="1"/>
  <c r="C29" i="4" s="1"/>
  <c r="AB30" i="1"/>
  <c r="C30" i="2" s="1"/>
  <c r="AB30" i="2" s="1"/>
  <c r="C30" i="3" s="1"/>
  <c r="AB30" i="3" s="1"/>
  <c r="C30" i="4" s="1"/>
  <c r="AB30" i="4" s="1"/>
  <c r="AB31" i="1"/>
  <c r="C31" i="2" s="1"/>
  <c r="AB31" i="2" s="1"/>
  <c r="C31" i="3" s="1"/>
  <c r="AB31" i="3" s="1"/>
  <c r="C31" i="4" s="1"/>
  <c r="AB32" i="1"/>
  <c r="C32" i="2" s="1"/>
  <c r="AB32" i="2" s="1"/>
  <c r="C32" i="3" s="1"/>
  <c r="AB32" i="3" s="1"/>
  <c r="C32" i="4" s="1"/>
  <c r="L33" i="1"/>
  <c r="M33" i="1"/>
  <c r="N33" i="1"/>
  <c r="Q33" i="1"/>
  <c r="R33" i="1"/>
  <c r="S33" i="1"/>
  <c r="T33" i="1"/>
  <c r="U33" i="1"/>
  <c r="W33" i="1"/>
  <c r="X33" i="1"/>
  <c r="Y33" i="1"/>
  <c r="Z33" i="1"/>
  <c r="AA33" i="1"/>
  <c r="AB24" i="3" l="1"/>
  <c r="C24" i="4" s="1"/>
  <c r="AB24" i="4" s="1"/>
  <c r="C24" i="5" s="1"/>
  <c r="AB24" i="5" s="1"/>
  <c r="C24" i="6" s="1"/>
  <c r="AB24" i="6" s="1"/>
  <c r="AB36" i="1"/>
  <c r="C6" i="4"/>
  <c r="AB6" i="4" s="1"/>
  <c r="AB7" i="4"/>
  <c r="C7" i="5" s="1"/>
  <c r="AB7" i="5" s="1"/>
  <c r="C7" i="6" s="1"/>
  <c r="AB7" i="6" s="1"/>
  <c r="AB8" i="4"/>
  <c r="AB9" i="4"/>
  <c r="C9" i="5" s="1"/>
  <c r="AB9" i="5" s="1"/>
  <c r="C9" i="6" s="1"/>
  <c r="AB9" i="6" s="1"/>
  <c r="AB10" i="4"/>
  <c r="C10" i="5" s="1"/>
  <c r="AB10" i="5" s="1"/>
  <c r="C10" i="6" s="1"/>
  <c r="AB10" i="6" s="1"/>
  <c r="AB11" i="4"/>
  <c r="C11" i="5" s="1"/>
  <c r="AB11" i="5" s="1"/>
  <c r="C11" i="6" s="1"/>
  <c r="AB11" i="6" s="1"/>
  <c r="AB12" i="4"/>
  <c r="C12" i="5" s="1"/>
  <c r="AB12" i="5" s="1"/>
  <c r="C12" i="6" s="1"/>
  <c r="AB12" i="6" s="1"/>
  <c r="AB13" i="4"/>
  <c r="C13" i="5" s="1"/>
  <c r="AB13" i="5" s="1"/>
  <c r="C13" i="6" s="1"/>
  <c r="AB13" i="6" s="1"/>
  <c r="AB14" i="4"/>
  <c r="AB15" i="4"/>
  <c r="C15" i="5" s="1"/>
  <c r="AB15" i="5" s="1"/>
  <c r="C15" i="6" s="1"/>
  <c r="AB15" i="6" s="1"/>
  <c r="AB16" i="4"/>
  <c r="AB17" i="4"/>
  <c r="C17" i="5" s="1"/>
  <c r="AB17" i="5" s="1"/>
  <c r="C17" i="6" s="1"/>
  <c r="AB17" i="6" s="1"/>
  <c r="AB18" i="4"/>
  <c r="C18" i="5" s="1"/>
  <c r="AB18" i="5" s="1"/>
  <c r="C18" i="6" s="1"/>
  <c r="AB18" i="6" s="1"/>
  <c r="AB19" i="4"/>
  <c r="AB20" i="4"/>
  <c r="AB21" i="4"/>
  <c r="AB22" i="4"/>
  <c r="C22" i="5" s="1"/>
  <c r="AB22" i="5" s="1"/>
  <c r="C22" i="6" s="1"/>
  <c r="AB22" i="6" s="1"/>
  <c r="AB23" i="4"/>
  <c r="C25" i="5"/>
  <c r="AB25" i="5" s="1"/>
  <c r="C25" i="6" s="1"/>
  <c r="AB25" i="6" s="1"/>
  <c r="AB26" i="4"/>
  <c r="AB27" i="4"/>
  <c r="C27" i="5" s="1"/>
  <c r="AB27" i="5" s="1"/>
  <c r="C27" i="6" s="1"/>
  <c r="AB27" i="6" s="1"/>
  <c r="AB28" i="4"/>
  <c r="AB29" i="4"/>
  <c r="C30" i="5"/>
  <c r="AB30" i="5" s="1"/>
  <c r="C30" i="6" s="1"/>
  <c r="AB30" i="6" s="1"/>
  <c r="AB31" i="4"/>
  <c r="C31" i="5" s="1"/>
  <c r="AB31" i="5" s="1"/>
  <c r="C31" i="6" s="1"/>
  <c r="AB31" i="6" s="1"/>
  <c r="AB32" i="4"/>
  <c r="C32" i="5" s="1"/>
  <c r="AB32" i="5" s="1"/>
  <c r="C32" i="6" s="1"/>
  <c r="AB32" i="6" s="1"/>
  <c r="AB36" i="2"/>
  <c r="C5" i="3"/>
  <c r="C14" i="5" l="1"/>
  <c r="AB14" i="5" s="1"/>
  <c r="C14" i="6" s="1"/>
  <c r="AB14" i="6" s="1"/>
  <c r="AB13" i="9"/>
  <c r="C13" i="7"/>
  <c r="AB13" i="7" s="1"/>
  <c r="C29" i="5"/>
  <c r="AB29" i="5" s="1"/>
  <c r="C29" i="6" s="1"/>
  <c r="AB29" i="6" s="1"/>
  <c r="C28" i="7"/>
  <c r="AB28" i="7" s="1"/>
  <c r="C21" i="5"/>
  <c r="AB21" i="5" s="1"/>
  <c r="C21" i="6" s="1"/>
  <c r="AB21" i="6" s="1"/>
  <c r="AB20" i="9"/>
  <c r="AB20" i="10"/>
  <c r="C20" i="7"/>
  <c r="AB20" i="7" s="1"/>
  <c r="C28" i="5"/>
  <c r="AB28" i="5" s="1"/>
  <c r="C28" i="6" s="1"/>
  <c r="AB28" i="6" s="1"/>
  <c r="AB27" i="10"/>
  <c r="AB27" i="9"/>
  <c r="C27" i="7"/>
  <c r="AB27" i="7" s="1"/>
  <c r="C20" i="5"/>
  <c r="AB20" i="5" s="1"/>
  <c r="C20" i="6" s="1"/>
  <c r="AB20" i="6" s="1"/>
  <c r="AB19" i="10"/>
  <c r="AB19" i="11"/>
  <c r="AB19" i="9"/>
  <c r="C19" i="7"/>
  <c r="AB19" i="7" s="1"/>
  <c r="C16" i="5"/>
  <c r="AB16" i="5" s="1"/>
  <c r="C16" i="6" s="1"/>
  <c r="AB16" i="6" s="1"/>
  <c r="C15" i="7"/>
  <c r="AB15" i="7" s="1"/>
  <c r="C8" i="5"/>
  <c r="AB8" i="5" s="1"/>
  <c r="C8" i="6" s="1"/>
  <c r="AB8" i="6" s="1"/>
  <c r="AB7" i="7"/>
  <c r="AB5" i="3"/>
  <c r="C5" i="4" s="1"/>
  <c r="AB5" i="4" s="1"/>
  <c r="C26" i="5"/>
  <c r="AB26" i="5" s="1"/>
  <c r="C26" i="6" s="1"/>
  <c r="AB26" i="6" s="1"/>
  <c r="C25" i="7"/>
  <c r="AB25" i="7" s="1"/>
  <c r="C23" i="5"/>
  <c r="AB23" i="5" s="1"/>
  <c r="C23" i="6" s="1"/>
  <c r="AB23" i="6" s="1"/>
  <c r="AB22" i="10"/>
  <c r="AB22" i="9"/>
  <c r="C22" i="7"/>
  <c r="AB22" i="7" s="1"/>
  <c r="C19" i="5"/>
  <c r="AB19" i="5" s="1"/>
  <c r="C19" i="6" s="1"/>
  <c r="AB19" i="6" s="1"/>
  <c r="AB18" i="11"/>
  <c r="AB34" i="11" s="1"/>
  <c r="AB18" i="9"/>
  <c r="C18" i="7"/>
  <c r="AB18" i="7" s="1"/>
  <c r="AB18" i="10"/>
  <c r="AB36" i="3"/>
  <c r="C6" i="5"/>
  <c r="AB6" i="5" s="1"/>
  <c r="C5" i="5" l="1"/>
  <c r="AB5" i="5" s="1"/>
  <c r="C5" i="6" s="1"/>
  <c r="AB5" i="6" s="1"/>
  <c r="AB36" i="4"/>
  <c r="AB35" i="10"/>
  <c r="AB35" i="7"/>
  <c r="AB35" i="9"/>
  <c r="C6" i="6"/>
  <c r="AB6" i="6" s="1"/>
  <c r="AB36" i="5"/>
  <c r="AB36" i="6" l="1"/>
  <c r="AH26" i="16"/>
  <c r="AH6" i="16"/>
  <c r="AH27" i="16"/>
  <c r="AH22" i="16"/>
  <c r="AH10" i="16"/>
  <c r="AH8" i="16"/>
  <c r="AH30" i="16"/>
  <c r="AH5" i="16"/>
  <c r="AH29" i="16"/>
  <c r="AH14" i="16"/>
  <c r="AH15" i="16"/>
  <c r="AH12" i="16"/>
  <c r="AH28" i="16"/>
  <c r="AH9" i="16"/>
  <c r="AH21" i="16"/>
  <c r="AH16" i="16"/>
  <c r="AH24" i="16"/>
  <c r="AH13" i="16"/>
  <c r="AH7" i="16"/>
  <c r="AH23" i="16"/>
  <c r="AH4" i="16"/>
  <c r="AH20" i="16"/>
  <c r="AH11" i="16"/>
  <c r="AH25" i="16"/>
  <c r="AH34" i="16" l="1"/>
</calcChain>
</file>

<file path=xl/sharedStrings.xml><?xml version="1.0" encoding="utf-8"?>
<sst xmlns="http://schemas.openxmlformats.org/spreadsheetml/2006/main" count="904" uniqueCount="79">
  <si>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</si>
  <si>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</si>
  <si>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</si>
  <si>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</si>
  <si>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</si>
  <si>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</si>
  <si>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</si>
  <si>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</si>
  <si>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</si>
  <si>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</si>
  <si>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</si>
  <si>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</si>
  <si>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</si>
  <si>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</si>
  <si>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</si>
  <si>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</si>
  <si>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</si>
  <si>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</si>
  <si>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</si>
  <si>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</si>
  <si>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</si>
  <si>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</si>
  <si>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</si>
  <si>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</si>
  <si>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</si>
  <si>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</si>
  <si>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</si>
  <si>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</si>
  <si>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</si>
  <si>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</si>
  <si>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</si>
  <si>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</si>
  <si>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</si>
  <si>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</si>
  <si>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</si>
  <si>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</si>
  <si>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</si>
  <si>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1-я неделя</t>
  </si>
  <si>
    <t>Сумма к уплате по дням</t>
  </si>
  <si>
    <t>Сумма к зачету столовой на конец месяца (оплачено но не использовано)</t>
  </si>
  <si>
    <t>Сальдо дек. 2012</t>
  </si>
  <si>
    <t>Сальдо январь</t>
  </si>
  <si>
    <t>ЯНВАРЬ 2013 года</t>
  </si>
  <si>
    <t>ФЕВРАЛЬ 2013</t>
  </si>
  <si>
    <t>МАРТ 2013</t>
  </si>
  <si>
    <t>Сальдо февраль</t>
  </si>
  <si>
    <t>Сальдо март</t>
  </si>
  <si>
    <t>АПРЕЛЬ 2013</t>
  </si>
  <si>
    <t>МАЙ 2013</t>
  </si>
  <si>
    <t>Сальдо апрель</t>
  </si>
  <si>
    <t>Сальдо май</t>
  </si>
  <si>
    <t>МАЙ 2013 ПРОДОЛЖЕНИЕ</t>
  </si>
  <si>
    <t>Макаренко Влад</t>
  </si>
  <si>
    <t>Сальдо сен.</t>
  </si>
  <si>
    <t>сентябрь  2013</t>
  </si>
  <si>
    <t>Сальдо сентябрь</t>
  </si>
  <si>
    <t>Сальдо октябрь</t>
  </si>
  <si>
    <t>октябрь  2013</t>
  </si>
  <si>
    <t>5-я неделя</t>
  </si>
  <si>
    <t>ноябрь 2013</t>
  </si>
  <si>
    <t>Сальдо нояб.</t>
  </si>
  <si>
    <t>декабрь2013</t>
  </si>
  <si>
    <t>Сальдонояб.</t>
  </si>
  <si>
    <t>Сальдо дек.</t>
  </si>
  <si>
    <t>январь 2014</t>
  </si>
  <si>
    <t>Сальдо янв..</t>
  </si>
  <si>
    <t>Сальдо янв.</t>
  </si>
  <si>
    <t>Сальдо фев.</t>
  </si>
  <si>
    <t>Сальдо мар.</t>
  </si>
  <si>
    <t>апрель 2014</t>
  </si>
  <si>
    <t>Балашов Степан</t>
  </si>
  <si>
    <t>Евсюков Сергей</t>
  </si>
  <si>
    <t>октябрь 2014</t>
  </si>
  <si>
    <t>сентябрь 2014</t>
  </si>
  <si>
    <t>май 2014</t>
  </si>
  <si>
    <t>ноябрь 2014</t>
  </si>
  <si>
    <t>Сальдо ноябрь</t>
  </si>
  <si>
    <t>декабрь 2014</t>
  </si>
  <si>
    <t>январь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</si>
</sst>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;[Red]\-#,##0.00&quot;р.&quot;"/>
    <numFmt numFmtId="165" formatCode="0.00_ ;[Red]\-0.00\ "/>
  </numFmts>
  <fonts count="5" x14ac:knownFonts="1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  <fill>
      <patternFill patternType="solid">
        <fgColor indexed="10"/>
        <bgColor indexed="60"/>
      </patternFill>
    </fill>
  </fills>
  <borders count="9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5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16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2" fontId="2" fillId="0" borderId="6" xfId="0" applyNumberFormat="1" applyFont="1" applyBorder="1" applyAlignment="1">
      <alignment horizontal="center" vertical="center" wrapText="1"/>
    </xf>
    <xf numFmtId="1" fontId="0" fillId="3" borderId="27" xfId="0" applyNumberFormat="1" applyFill="1" applyBorder="1" applyAlignment="1">
      <alignment horizontal="center" vertical="center" wrapText="1"/>
    </xf>
    <xf numFmtId="1" fontId="0" fillId="3" borderId="14" xfId="0" applyNumberFormat="1" applyFill="1" applyBorder="1" applyAlignment="1">
      <alignment horizontal="center" vertical="center" wrapText="1"/>
    </xf>
    <xf numFmtId="1" fontId="0" fillId="3" borderId="17" xfId="0" applyNumberFormat="1" applyFill="1" applyBorder="1" applyAlignment="1">
      <alignment horizontal="center" vertical="center" wrapText="1"/>
    </xf>
    <xf numFmtId="1" fontId="0" fillId="2" borderId="33" xfId="0" applyNumberFormat="1" applyFill="1" applyBorder="1" applyAlignment="1">
      <alignment horizontal="center" vertical="center" wrapText="1"/>
    </xf>
    <xf numFmtId="1" fontId="0" fillId="2" borderId="35" xfId="0" applyNumberFormat="1" applyFill="1" applyBorder="1" applyAlignment="1">
      <alignment horizontal="center" vertical="center" wrapText="1"/>
    </xf>
    <xf numFmtId="1" fontId="0" fillId="3" borderId="36" xfId="0" applyNumberFormat="1" applyFill="1" applyBorder="1" applyAlignment="1">
      <alignment horizontal="center" vertical="center" wrapText="1"/>
    </xf>
    <xf numFmtId="1" fontId="0" fillId="2" borderId="37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1" fontId="0" fillId="2" borderId="44" xfId="0" applyNumberFormat="1" applyFill="1" applyBorder="1" applyAlignment="1">
      <alignment horizontal="center" vertical="center" wrapText="1"/>
    </xf>
    <xf numFmtId="1" fontId="0" fillId="2" borderId="45" xfId="0" applyNumberFormat="1" applyFill="1" applyBorder="1" applyAlignment="1">
      <alignment horizontal="center" vertical="center" wrapText="1"/>
    </xf>
    <xf numFmtId="1" fontId="0" fillId="2" borderId="46" xfId="0" applyNumberFormat="1" applyFill="1" applyBorder="1" applyAlignment="1">
      <alignment horizontal="center" vertical="center" wrapText="1"/>
    </xf>
    <xf numFmtId="1" fontId="0" fillId="2" borderId="47" xfId="0" applyNumberFormat="1" applyFill="1" applyBorder="1" applyAlignment="1">
      <alignment horizontal="center" vertical="center" wrapText="1"/>
    </xf>
    <xf numFmtId="1" fontId="0" fillId="2" borderId="48" xfId="0" applyNumberFormat="1" applyFill="1" applyBorder="1" applyAlignment="1">
      <alignment horizontal="center" vertical="center" wrapText="1"/>
    </xf>
    <xf numFmtId="1" fontId="0" fillId="2" borderId="22" xfId="0" applyNumberForma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2" borderId="21" xfId="0" applyNumberFormat="1" applyFill="1" applyBorder="1" applyAlignment="1">
      <alignment horizontal="center" vertical="center" wrapText="1"/>
    </xf>
    <xf numFmtId="1" fontId="0" fillId="2" borderId="53" xfId="0" applyNumberFormat="1" applyFill="1" applyBorder="1" applyAlignment="1">
      <alignment horizontal="center" vertical="center" wrapText="1"/>
    </xf>
    <xf numFmtId="1" fontId="0" fillId="2" borderId="54" xfId="0" applyNumberFormat="1" applyFill="1" applyBorder="1" applyAlignment="1">
      <alignment horizontal="center" vertical="center" wrapText="1"/>
    </xf>
    <xf numFmtId="1" fontId="0" fillId="2" borderId="43" xfId="0" applyNumberFormat="1" applyFill="1" applyBorder="1" applyAlignment="1">
      <alignment horizontal="center" vertical="center" wrapText="1"/>
    </xf>
    <xf numFmtId="1" fontId="0" fillId="2" borderId="55" xfId="0" applyNumberFormat="1" applyFill="1" applyBorder="1" applyAlignment="1">
      <alignment horizontal="center" vertical="center" wrapText="1"/>
    </xf>
    <xf numFmtId="1" fontId="0" fillId="2" borderId="56" xfId="0" applyNumberFormat="1" applyFill="1" applyBorder="1" applyAlignment="1">
      <alignment horizontal="center" vertical="center" wrapText="1"/>
    </xf>
    <xf numFmtId="1" fontId="0" fillId="2" borderId="57" xfId="0" applyNumberFormat="1" applyFill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1" fontId="0" fillId="2" borderId="61" xfId="0" applyNumberFormat="1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/>
    </xf>
    <xf numFmtId="0" fontId="0" fillId="2" borderId="59" xfId="0" applyFill="1" applyBorder="1" applyAlignment="1">
      <alignment horizontal="center"/>
    </xf>
    <xf numFmtId="0" fontId="0" fillId="2" borderId="60" xfId="0" applyFill="1" applyBorder="1" applyAlignment="1">
      <alignment horizontal="center"/>
    </xf>
    <xf numFmtId="1" fontId="0" fillId="2" borderId="62" xfId="0" applyNumberFormat="1" applyFill="1" applyBorder="1" applyAlignment="1">
      <alignment horizontal="center" vertical="center" wrapText="1"/>
    </xf>
    <xf numFmtId="1" fontId="0" fillId="2" borderId="63" xfId="0" applyNumberFormat="1" applyFill="1" applyBorder="1" applyAlignment="1">
      <alignment horizontal="center" vertical="center" wrapText="1"/>
    </xf>
    <xf numFmtId="1" fontId="0" fillId="2" borderId="64" xfId="0" applyNumberForma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0" fontId="1" fillId="2" borderId="66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/>
    </xf>
    <xf numFmtId="0" fontId="1" fillId="2" borderId="68" xfId="0" applyFont="1" applyFill="1" applyBorder="1" applyAlignment="1">
      <alignment horizontal="center"/>
    </xf>
    <xf numFmtId="165" fontId="1" fillId="0" borderId="34" xfId="0" applyNumberFormat="1" applyFont="1" applyBorder="1" applyAlignment="1">
      <alignment horizontal="center" vertical="center" wrapText="1"/>
    </xf>
    <xf numFmtId="165" fontId="1" fillId="0" borderId="38" xfId="0" applyNumberFormat="1" applyFont="1" applyBorder="1" applyAlignment="1">
      <alignment horizontal="center" vertical="center" wrapText="1"/>
    </xf>
    <xf numFmtId="165" fontId="1" fillId="0" borderId="6" xfId="0" applyNumberFormat="1" applyFont="1" applyBorder="1" applyAlignment="1">
      <alignment horizontal="center" vertical="center" wrapText="1"/>
    </xf>
    <xf numFmtId="165" fontId="1" fillId="0" borderId="15" xfId="0" applyNumberFormat="1" applyFont="1" applyBorder="1" applyAlignment="1">
      <alignment horizontal="center" vertical="center" wrapText="1"/>
    </xf>
    <xf numFmtId="165" fontId="1" fillId="0" borderId="19" xfId="0" applyNumberFormat="1" applyFont="1" applyBorder="1" applyAlignment="1">
      <alignment horizontal="center" vertical="center" wrapText="1"/>
    </xf>
    <xf numFmtId="1" fontId="0" fillId="3" borderId="75" xfId="0" applyNumberFormat="1" applyFill="1" applyBorder="1" applyAlignment="1">
      <alignment horizontal="center" vertical="center" wrapText="1"/>
    </xf>
    <xf numFmtId="1" fontId="0" fillId="3" borderId="76" xfId="0" applyNumberFormat="1" applyFill="1" applyBorder="1" applyAlignment="1">
      <alignment horizontal="center" vertical="center" wrapText="1"/>
    </xf>
    <xf numFmtId="1" fontId="0" fillId="3" borderId="77" xfId="0" applyNumberFormat="1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7" xfId="0" applyNumberFormat="1" applyFill="1" applyBorder="1" applyAlignment="1">
      <alignment horizontal="center" vertical="center" wrapText="1"/>
    </xf>
    <xf numFmtId="1" fontId="0" fillId="4" borderId="35" xfId="0" applyNumberForma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/>
    </xf>
    <xf numFmtId="0" fontId="1" fillId="4" borderId="59" xfId="0" applyFont="1" applyFill="1" applyBorder="1" applyAlignment="1">
      <alignment horizontal="center"/>
    </xf>
    <xf numFmtId="0" fontId="1" fillId="4" borderId="60" xfId="0" applyFont="1" applyFill="1" applyBorder="1" applyAlignment="1">
      <alignment horizontal="center"/>
    </xf>
    <xf numFmtId="1" fontId="0" fillId="4" borderId="53" xfId="0" applyNumberFormat="1" applyFill="1" applyBorder="1" applyAlignment="1">
      <alignment horizontal="center" vertical="center" wrapText="1"/>
    </xf>
    <xf numFmtId="1" fontId="0" fillId="4" borderId="9" xfId="0" applyNumberFormat="1" applyFill="1" applyBorder="1" applyAlignment="1">
      <alignment horizontal="center" vertical="center" wrapText="1"/>
    </xf>
    <xf numFmtId="0" fontId="0" fillId="4" borderId="65" xfId="0" applyFill="1" applyBorder="1" applyAlignment="1">
      <alignment horizontal="center"/>
    </xf>
    <xf numFmtId="0" fontId="0" fillId="4" borderId="66" xfId="0" applyFill="1" applyBorder="1" applyAlignment="1">
      <alignment horizontal="center"/>
    </xf>
    <xf numFmtId="0" fontId="0" fillId="4" borderId="67" xfId="0" applyFill="1" applyBorder="1" applyAlignment="1">
      <alignment horizontal="center"/>
    </xf>
    <xf numFmtId="1" fontId="0" fillId="4" borderId="62" xfId="0" applyNumberFormat="1" applyFill="1" applyBorder="1" applyAlignment="1">
      <alignment horizontal="center" vertical="center" wrapText="1"/>
    </xf>
    <xf numFmtId="1" fontId="0" fillId="4" borderId="63" xfId="0" applyNumberFormat="1" applyFill="1" applyBorder="1" applyAlignment="1">
      <alignment horizontal="center" vertical="center" wrapText="1"/>
    </xf>
    <xf numFmtId="1" fontId="0" fillId="4" borderId="64" xfId="0" applyNumberFormat="1" applyFill="1" applyBorder="1" applyAlignment="1">
      <alignment horizontal="center" vertical="center" wrapText="1"/>
    </xf>
    <xf numFmtId="1" fontId="0" fillId="4" borderId="44" xfId="0" applyNumberFormat="1" applyFill="1" applyBorder="1" applyAlignment="1">
      <alignment horizontal="center" vertical="center" wrapText="1"/>
    </xf>
    <xf numFmtId="1" fontId="0" fillId="4" borderId="26" xfId="0" applyNumberFormat="1" applyFill="1" applyBorder="1" applyAlignment="1">
      <alignment horizontal="center" vertical="center" wrapText="1"/>
    </xf>
    <xf numFmtId="1" fontId="0" fillId="4" borderId="45" xfId="0" applyNumberFormat="1" applyFill="1" applyBorder="1" applyAlignment="1">
      <alignment horizontal="center" vertical="center" wrapText="1"/>
    </xf>
    <xf numFmtId="1" fontId="0" fillId="4" borderId="33" xfId="0" applyNumberFormat="1" applyFill="1" applyBorder="1" applyAlignment="1">
      <alignment horizontal="center" vertical="center" wrapText="1"/>
    </xf>
    <xf numFmtId="1" fontId="0" fillId="4" borderId="54" xfId="0" applyNumberFormat="1" applyFill="1" applyBorder="1" applyAlignment="1">
      <alignment horizontal="center" vertical="center" wrapText="1"/>
    </xf>
    <xf numFmtId="1" fontId="0" fillId="4" borderId="46" xfId="0" applyNumberFormat="1" applyFill="1" applyBorder="1" applyAlignment="1">
      <alignment horizontal="center" vertical="center" wrapText="1"/>
    </xf>
    <xf numFmtId="1" fontId="0" fillId="4" borderId="47" xfId="0" applyNumberFormat="1" applyFill="1" applyBorder="1" applyAlignment="1">
      <alignment horizontal="center" vertical="center" wrapText="1"/>
    </xf>
    <xf numFmtId="1" fontId="0" fillId="4" borderId="48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4" fontId="0" fillId="0" borderId="0" xfId="0" applyNumberFormat="1" applyAlignment="1">
      <alignment horizontal="right"/>
    </xf>
    <xf numFmtId="4" fontId="2" fillId="0" borderId="6" xfId="0" applyNumberFormat="1" applyFont="1" applyBorder="1" applyAlignment="1">
      <alignment horizontal="right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78" xfId="0" applyFont="1" applyBorder="1" applyAlignment="1">
      <alignment horizontal="center" vertical="center" wrapText="1"/>
    </xf>
    <xf numFmtId="0" fontId="0" fillId="0" borderId="7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80" xfId="0" applyFont="1" applyBorder="1" applyAlignment="1">
      <alignment horizontal="center"/>
    </xf>
    <xf numFmtId="0" fontId="0" fillId="0" borderId="40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/>
    </xf>
    <xf numFmtId="49" fontId="1" fillId="0" borderId="49" xfId="0" applyNumberFormat="1" applyFont="1" applyBorder="1" applyAlignment="1">
      <alignment horizontal="center"/>
    </xf>
    <xf numFmtId="49" fontId="1" fillId="0" borderId="50" xfId="0" applyNumberFormat="1" applyFont="1" applyBorder="1" applyAlignment="1">
      <alignment horizontal="center"/>
    </xf>
    <xf numFmtId="49" fontId="1" fillId="0" borderId="5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41" xfId="0" applyFont="1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49" fontId="1" fillId="0" borderId="72" xfId="0" applyNumberFormat="1" applyFont="1" applyBorder="1" applyAlignment="1">
      <alignment horizontal="center"/>
    </xf>
    <xf numFmtId="49" fontId="1" fillId="0" borderId="73" xfId="0" applyNumberFormat="1" applyFont="1" applyBorder="1" applyAlignment="1">
      <alignment horizontal="center"/>
    </xf>
    <xf numFmtId="49" fontId="1" fillId="0" borderId="74" xfId="0" applyNumberFormat="1" applyFont="1" applyBorder="1" applyAlignment="1">
      <alignment horizontal="center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/>
    </xf>
    <xf numFmtId="0" fontId="0" fillId="0" borderId="71" xfId="0" applyBorder="1" applyAlignment="1">
      <alignment horizontal="center" vertical="center" wrapText="1"/>
    </xf>
    <xf numFmtId="0" fontId="1" fillId="0" borderId="2" xfId="0" applyFont="1" applyFill="1" applyBorder="1" applyAlignment="1">
      <alignment horizontal="right" vertical="center" wrapText="1"/>
    </xf>
    <xf numFmtId="0" fontId="1" fillId="0" borderId="24" xfId="0" applyFont="1" applyFill="1" applyBorder="1" applyAlignment="1">
      <alignment horizontal="right" vertical="center" wrapText="1"/>
    </xf>
    <xf numFmtId="0" fontId="1" fillId="0" borderId="25" xfId="0" applyFont="1" applyFill="1" applyBorder="1" applyAlignment="1">
      <alignment horizontal="right" vertical="center" wrapText="1"/>
    </xf>
    <xf numFmtId="49" fontId="1" fillId="0" borderId="88" xfId="0" applyNumberFormat="1" applyFont="1" applyBorder="1" applyAlignment="1">
      <alignment horizontal="center"/>
    </xf>
    <xf numFmtId="49" fontId="1" fillId="0" borderId="89" xfId="0" applyNumberFormat="1" applyFont="1" applyBorder="1" applyAlignment="1">
      <alignment horizontal="center"/>
    </xf>
    <xf numFmtId="49" fontId="1" fillId="0" borderId="90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87" xfId="0" applyFont="1" applyBorder="1" applyAlignment="1">
      <alignment horizontal="center" vertical="center" wrapText="1"/>
    </xf>
    <xf numFmtId="0" fontId="0" fillId="0" borderId="71" xfId="0" applyFont="1" applyBorder="1" applyAlignment="1">
      <alignment horizontal="center" vertical="center" wrapText="1"/>
    </xf>
    <xf numFmtId="0" fontId="0" fillId="0" borderId="86" xfId="0" applyFont="1" applyBorder="1" applyAlignment="1">
      <alignment horizontal="center"/>
    </xf>
    <xf numFmtId="0" fontId="0" fillId="0" borderId="83" xfId="0" applyFont="1" applyBorder="1" applyAlignment="1">
      <alignment horizontal="center"/>
    </xf>
    <xf numFmtId="0" fontId="0" fillId="0" borderId="84" xfId="0" applyFont="1" applyBorder="1" applyAlignment="1">
      <alignment horizontal="center"/>
    </xf>
    <xf numFmtId="0" fontId="0" fillId="0" borderId="85" xfId="0" applyFont="1" applyBorder="1" applyAlignment="1">
      <alignment horizontal="center" vertical="center" wrapText="1"/>
    </xf>
    <xf numFmtId="0" fontId="0" fillId="0" borderId="82" xfId="0" applyFont="1" applyBorder="1" applyAlignment="1">
      <alignment horizontal="center"/>
    </xf>
    <xf numFmtId="0" fontId="0" fillId="0" borderId="91" xfId="0" applyBorder="1" applyAlignment="1">
      <alignment horizontal="center" vertical="center" wrapText="1"/>
    </xf>
    <xf numFmtId="0" fontId="0" fillId="0" borderId="92" xfId="0" applyBorder="1" applyAlignment="1">
      <alignment horizontal="center" vertical="center" wrapText="1"/>
    </xf>
    <xf numFmtId="4" fontId="0" fillId="0" borderId="1" xfId="0" applyNumberFormat="1" applyBorder="1" applyAlignment="1">
      <alignment horizontal="right" vertical="center" wrapText="1"/>
    </xf>
    <xf numFmtId="4" fontId="0" fillId="0" borderId="1" xfId="0" applyNumberFormat="1" applyFont="1" applyBorder="1" applyAlignment="1">
      <alignment horizontal="right" vertical="center" wrapText="1"/>
    </xf>
    <xf numFmtId="4" fontId="0" fillId="0" borderId="3" xfId="0" applyNumberFormat="1" applyBorder="1" applyAlignment="1">
      <alignment horizontal="right" vertical="center" wrapText="1"/>
    </xf>
    <xf numFmtId="4" fontId="0" fillId="0" borderId="20" xfId="0" applyNumberForma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80" zoomScaleNormal="80" workbookViewId="0">
      <selection activeCell="AH2" sqref="AH2:AH3"/>
    </sheetView>
  </sheetViews>
  <sheetFormatPr defaultRowHeight="15" x14ac:dyDescent="0.25"/>
  <cols>
    <col min="2" max="2" width="13.85546875" customWidth="1"/>
  </cols>
  <sheetData>
    <row r="1" spans="1:34" ht="15.75" thickBot="1" x14ac:dyDescent="0.3">
      <c r="E1" s="109" t="s">
        <v>69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 t="s">
        <v>49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50</v>
      </c>
    </row>
    <row r="3" spans="1:34" ht="15.75" thickBot="1" x14ac:dyDescent="0.3">
      <c r="A3" s="112"/>
      <c r="B3" s="113"/>
      <c r="C3" s="115"/>
      <c r="D3" s="112"/>
      <c r="E3" s="59">
        <v>5</v>
      </c>
      <c r="F3" s="60">
        <v>6</v>
      </c>
      <c r="G3" s="60">
        <v>7</v>
      </c>
      <c r="H3" s="60">
        <v>8</v>
      </c>
      <c r="I3" s="61"/>
      <c r="J3" s="118"/>
      <c r="K3" s="59">
        <v>12</v>
      </c>
      <c r="L3" s="60">
        <v>13</v>
      </c>
      <c r="M3" s="60">
        <v>14</v>
      </c>
      <c r="N3" s="60">
        <v>15</v>
      </c>
      <c r="O3" s="61">
        <v>16</v>
      </c>
      <c r="P3" s="118"/>
      <c r="Q3" s="59">
        <v>19</v>
      </c>
      <c r="R3" s="60">
        <v>20</v>
      </c>
      <c r="S3" s="60">
        <v>21</v>
      </c>
      <c r="T3" s="60">
        <v>22</v>
      </c>
      <c r="U3" s="61">
        <v>23</v>
      </c>
      <c r="V3" s="118"/>
      <c r="W3" s="62"/>
      <c r="X3" s="63"/>
      <c r="Y3" s="63"/>
      <c r="Z3" s="63"/>
      <c r="AA3" s="64"/>
      <c r="AB3" s="118"/>
      <c r="AC3" s="62"/>
      <c r="AD3" s="63"/>
      <c r="AE3" s="63"/>
      <c r="AF3" s="63"/>
      <c r="AG3" s="64"/>
      <c r="AH3" s="107"/>
    </row>
    <row r="4" spans="1:34" x14ac:dyDescent="0.25">
      <c r="A4" s="1">
        <v>1</v>
      </c>
      <c r="B4" s="2" t="s">
        <v>7</v>
      </c>
      <c r="C4" s="28">
        <v>-729.94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101"/>
      <c r="X4" s="101"/>
      <c r="Y4" s="101"/>
      <c r="Z4" s="101"/>
      <c r="AA4" s="101"/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61.059999999999945</v>
      </c>
    </row>
    <row r="5" spans="1:34" x14ac:dyDescent="0.25">
      <c r="A5" s="10">
        <v>2</v>
      </c>
      <c r="B5" s="11" t="s">
        <v>9</v>
      </c>
      <c r="C5" s="28">
        <v>1233.1599999999999</v>
      </c>
      <c r="D5" s="30"/>
      <c r="E5" s="4">
        <v>93</v>
      </c>
      <c r="F5" s="101"/>
      <c r="G5" s="101"/>
      <c r="H5" s="101"/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4">
        <v>93</v>
      </c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si="0"/>
        <v>768.15999999999985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1988.6100000000001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1802.6100000000001</v>
      </c>
    </row>
    <row r="8" spans="1:34" x14ac:dyDescent="0.25">
      <c r="A8" s="10">
        <v>5</v>
      </c>
      <c r="B8" s="11" t="s">
        <v>12</v>
      </c>
      <c r="C8" s="28">
        <v>-1427.37</v>
      </c>
      <c r="D8" s="30">
        <v>3000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101"/>
      <c r="X8" s="101"/>
      <c r="Y8" s="101"/>
      <c r="Z8" s="101"/>
      <c r="AA8" s="101"/>
      <c r="AB8" s="6"/>
      <c r="AC8" s="101"/>
      <c r="AD8" s="101"/>
      <c r="AE8" s="101"/>
      <c r="AF8" s="101"/>
      <c r="AG8" s="101"/>
      <c r="AH8" s="66">
        <f t="shared" si="0"/>
        <v>270.63000000000011</v>
      </c>
    </row>
    <row r="9" spans="1:34" x14ac:dyDescent="0.25">
      <c r="A9" s="10">
        <v>6</v>
      </c>
      <c r="B9" s="11" t="s">
        <v>13</v>
      </c>
      <c r="C9" s="28">
        <v>-2893.39</v>
      </c>
      <c r="D9" s="30">
        <v>3400</v>
      </c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"/>
      <c r="AC9" s="101"/>
      <c r="AD9" s="101"/>
      <c r="AE9" s="101"/>
      <c r="AF9" s="101"/>
      <c r="AG9" s="101"/>
      <c r="AH9" s="66">
        <f t="shared" si="0"/>
        <v>-795.38999999999987</v>
      </c>
    </row>
    <row r="10" spans="1:34" x14ac:dyDescent="0.25">
      <c r="A10" s="10">
        <v>7</v>
      </c>
      <c r="B10" s="11" t="s">
        <v>14</v>
      </c>
      <c r="C10" s="28">
        <v>1679.44</v>
      </c>
      <c r="D10" s="30"/>
      <c r="E10" s="101"/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101"/>
      <c r="S10" s="4">
        <v>93</v>
      </c>
      <c r="T10" s="4">
        <v>93</v>
      </c>
      <c r="U10" s="4">
        <v>93</v>
      </c>
      <c r="V10" s="6"/>
      <c r="W10" s="101"/>
      <c r="X10" s="101"/>
      <c r="Y10" s="101"/>
      <c r="Z10" s="101"/>
      <c r="AA10" s="101"/>
      <c r="AB10" s="6"/>
      <c r="AC10" s="101"/>
      <c r="AD10" s="101"/>
      <c r="AE10" s="101"/>
      <c r="AF10" s="101"/>
      <c r="AG10" s="101"/>
      <c r="AH10" s="66">
        <f t="shared" si="0"/>
        <v>749.44</v>
      </c>
    </row>
    <row r="11" spans="1:34" x14ac:dyDescent="0.25">
      <c r="A11" s="10">
        <v>8</v>
      </c>
      <c r="B11" s="11" t="s">
        <v>15</v>
      </c>
      <c r="C11" s="28">
        <v>-2880.22</v>
      </c>
      <c r="D11" s="30">
        <v>4000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"/>
      <c r="AC11" s="101"/>
      <c r="AD11" s="101"/>
      <c r="AE11" s="101"/>
      <c r="AF11" s="101"/>
      <c r="AG11" s="101"/>
      <c r="AH11" s="66">
        <f t="shared" si="0"/>
        <v>-89.2199999999998</v>
      </c>
    </row>
    <row r="12" spans="1:34" x14ac:dyDescent="0.25">
      <c r="A12" s="10">
        <v>9</v>
      </c>
      <c r="B12" s="11" t="s">
        <v>16</v>
      </c>
      <c r="C12" s="28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28">
        <v>-275.11999999999989</v>
      </c>
      <c r="D13" s="30">
        <v>2000</v>
      </c>
      <c r="E13" s="101"/>
      <c r="F13" s="4">
        <v>93</v>
      </c>
      <c r="G13" s="101"/>
      <c r="H13" s="101"/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701.88000000000011</v>
      </c>
    </row>
    <row r="14" spans="1:34" x14ac:dyDescent="0.25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28">
        <v>975.11999999999989</v>
      </c>
      <c r="D15" s="30">
        <v>600</v>
      </c>
      <c r="E15" s="4">
        <v>93</v>
      </c>
      <c r="F15" s="4">
        <v>93</v>
      </c>
      <c r="G15" s="101"/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101"/>
      <c r="X15" s="101"/>
      <c r="Y15" s="101"/>
      <c r="Z15" s="101"/>
      <c r="AA15" s="101"/>
      <c r="AB15" s="6"/>
      <c r="AC15" s="101"/>
      <c r="AD15" s="101"/>
      <c r="AE15" s="101"/>
      <c r="AF15" s="101"/>
      <c r="AG15" s="101"/>
      <c r="AH15" s="66">
        <f t="shared" si="0"/>
        <v>366.11999999999989</v>
      </c>
    </row>
    <row r="16" spans="1:34" x14ac:dyDescent="0.25">
      <c r="A16" s="10">
        <v>13</v>
      </c>
      <c r="B16" s="11" t="s">
        <v>20</v>
      </c>
      <c r="C16" s="28">
        <v>959.11999999999989</v>
      </c>
      <c r="D16" s="30"/>
      <c r="E16" s="4">
        <v>93</v>
      </c>
      <c r="F16" s="101"/>
      <c r="G16" s="4">
        <v>93</v>
      </c>
      <c r="H16" s="101"/>
      <c r="I16" s="101"/>
      <c r="J16" s="6"/>
      <c r="K16" s="4">
        <v>93</v>
      </c>
      <c r="L16" s="101"/>
      <c r="M16" s="4">
        <v>93</v>
      </c>
      <c r="N16" s="101"/>
      <c r="O16" s="4">
        <v>93</v>
      </c>
      <c r="P16" s="6"/>
      <c r="Q16" s="4">
        <v>93</v>
      </c>
      <c r="R16" s="101"/>
      <c r="S16" s="4">
        <v>93</v>
      </c>
      <c r="T16" s="4">
        <v>93</v>
      </c>
      <c r="U16" s="101"/>
      <c r="V16" s="6"/>
      <c r="W16" s="101"/>
      <c r="X16" s="101"/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215.11999999999989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v>0</v>
      </c>
    </row>
    <row r="20" spans="1:34" x14ac:dyDescent="0.25">
      <c r="A20" s="10">
        <v>17</v>
      </c>
      <c r="B20" s="11" t="s">
        <v>24</v>
      </c>
      <c r="C20" s="28">
        <v>447.78999999999996</v>
      </c>
      <c r="D20" s="30"/>
      <c r="E20" s="101"/>
      <c r="F20" s="101"/>
      <c r="G20" s="4">
        <v>93</v>
      </c>
      <c r="H20" s="4">
        <v>93</v>
      </c>
      <c r="I20" s="101"/>
      <c r="J20" s="6"/>
      <c r="K20" s="101"/>
      <c r="L20" s="101"/>
      <c r="M20" s="101"/>
      <c r="N20" s="101"/>
      <c r="O20" s="4">
        <v>93</v>
      </c>
      <c r="P20" s="6"/>
      <c r="Q20" s="4">
        <v>93</v>
      </c>
      <c r="R20" s="101"/>
      <c r="S20" s="4">
        <v>93</v>
      </c>
      <c r="T20" s="4">
        <v>93</v>
      </c>
      <c r="U20" s="4">
        <v>93</v>
      </c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ref="AH20:AH30" si="1">(C20+D20+J20+P20+AB20)-(SUM(E20:I20)+SUM(K20:O20)+SUM(Q20:U20)+SUM(AC20:AG20))</f>
        <v>-203.21000000000004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4" x14ac:dyDescent="0.25">
      <c r="A22" s="10">
        <v>19</v>
      </c>
      <c r="B22" s="11" t="s">
        <v>26</v>
      </c>
      <c r="C22" s="28">
        <v>96.409999999999854</v>
      </c>
      <c r="D22" s="30">
        <v>1500</v>
      </c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101"/>
      <c r="V22" s="6"/>
      <c r="W22" s="101"/>
      <c r="X22" s="101"/>
      <c r="Y22" s="101"/>
      <c r="Z22" s="101"/>
      <c r="AA22" s="101"/>
      <c r="AB22" s="6"/>
      <c r="AC22" s="101"/>
      <c r="AD22" s="101"/>
      <c r="AE22" s="101"/>
      <c r="AF22" s="101"/>
      <c r="AG22" s="101"/>
      <c r="AH22" s="66">
        <f t="shared" si="1"/>
        <v>294.40999999999985</v>
      </c>
    </row>
    <row r="23" spans="1:34" x14ac:dyDescent="0.25">
      <c r="A23" s="10">
        <v>20</v>
      </c>
      <c r="B23" s="11" t="s">
        <v>27</v>
      </c>
      <c r="C23" s="28">
        <v>-980.77</v>
      </c>
      <c r="D23" s="30">
        <v>2000</v>
      </c>
      <c r="E23" s="101"/>
      <c r="F23" s="4">
        <v>93</v>
      </c>
      <c r="G23" s="101"/>
      <c r="H23" s="101"/>
      <c r="I23" s="101"/>
      <c r="J23" s="6"/>
      <c r="K23" s="101"/>
      <c r="L23" s="4">
        <v>93</v>
      </c>
      <c r="M23" s="101"/>
      <c r="N23" s="101"/>
      <c r="O23" s="101"/>
      <c r="P23" s="6"/>
      <c r="Q23" s="101"/>
      <c r="R23" s="101"/>
      <c r="S23" s="4">
        <v>93</v>
      </c>
      <c r="T23" s="4">
        <v>93</v>
      </c>
      <c r="U23" s="4">
        <v>93</v>
      </c>
      <c r="V23" s="6"/>
      <c r="W23" s="101"/>
      <c r="X23" s="101"/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1"/>
        <v>554.23</v>
      </c>
    </row>
    <row r="24" spans="1:34" x14ac:dyDescent="0.25">
      <c r="A24" s="10">
        <v>21</v>
      </c>
      <c r="B24" s="11" t="s">
        <v>28</v>
      </c>
      <c r="C24" s="28">
        <v>-465</v>
      </c>
      <c r="D24" s="30">
        <v>465</v>
      </c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0</v>
      </c>
    </row>
    <row r="25" spans="1:34" x14ac:dyDescent="0.25">
      <c r="A25" s="10">
        <v>22</v>
      </c>
      <c r="B25" s="11" t="s">
        <v>29</v>
      </c>
      <c r="C25" s="28">
        <v>763.51000000000022</v>
      </c>
      <c r="D25" s="30"/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101"/>
      <c r="X25" s="101"/>
      <c r="Y25" s="101"/>
      <c r="Z25" s="101"/>
      <c r="AA25" s="101"/>
      <c r="AB25" s="6"/>
      <c r="AC25" s="101"/>
      <c r="AD25" s="101"/>
      <c r="AE25" s="101"/>
      <c r="AF25" s="101"/>
      <c r="AG25" s="101"/>
      <c r="AH25" s="66">
        <f t="shared" si="1"/>
        <v>-631.48999999999978</v>
      </c>
    </row>
    <row r="26" spans="1:34" x14ac:dyDescent="0.25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1"/>
        <v>0</v>
      </c>
    </row>
    <row r="27" spans="1:34" x14ac:dyDescent="0.25">
      <c r="A27" s="10">
        <v>24</v>
      </c>
      <c r="B27" s="11" t="s">
        <v>31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1"/>
        <v>0</v>
      </c>
    </row>
    <row r="28" spans="1:34" x14ac:dyDescent="0.25">
      <c r="A28" s="10">
        <v>25</v>
      </c>
      <c r="B28" s="11" t="s">
        <v>32</v>
      </c>
      <c r="C28" s="28">
        <v>-1085.5299999999997</v>
      </c>
      <c r="D28" s="30">
        <v>2000</v>
      </c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101"/>
      <c r="Z28" s="101"/>
      <c r="AA28" s="101"/>
      <c r="AB28" s="6"/>
      <c r="AC28" s="101"/>
      <c r="AD28" s="101"/>
      <c r="AE28" s="101"/>
      <c r="AF28" s="101"/>
      <c r="AG28" s="101"/>
      <c r="AH28" s="66">
        <f t="shared" si="1"/>
        <v>-480.52999999999975</v>
      </c>
    </row>
    <row r="29" spans="1:34" x14ac:dyDescent="0.25">
      <c r="A29" s="10">
        <v>26</v>
      </c>
      <c r="B29" s="11" t="s">
        <v>33</v>
      </c>
      <c r="C29" s="28">
        <v>-105.97000000000003</v>
      </c>
      <c r="D29" s="30">
        <v>500</v>
      </c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4">
        <v>93</v>
      </c>
      <c r="U29" s="101"/>
      <c r="V29" s="6"/>
      <c r="W29" s="101"/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1"/>
        <v>301.02999999999997</v>
      </c>
    </row>
    <row r="30" spans="1:34" ht="15.75" thickBot="1" x14ac:dyDescent="0.3">
      <c r="A30" s="13">
        <v>27</v>
      </c>
      <c r="B30" s="14" t="s">
        <v>34</v>
      </c>
      <c r="C30" s="28">
        <v>640.57999999999993</v>
      </c>
      <c r="D30" s="31"/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101"/>
      <c r="U30" s="101"/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7">
        <f t="shared" si="1"/>
        <v>-568.42000000000007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1023</v>
      </c>
      <c r="F31" s="16">
        <f>SUM(F4:F30)</f>
        <v>1116</v>
      </c>
      <c r="G31" s="16">
        <f>SUM(G4:G30)</f>
        <v>930</v>
      </c>
      <c r="H31" s="16">
        <f>SUM(H4:H30)</f>
        <v>930</v>
      </c>
      <c r="I31" s="16">
        <f>SUM(I4:I30)</f>
        <v>372</v>
      </c>
      <c r="J31" s="17"/>
      <c r="K31" s="16">
        <f>SUM(K4:K30)</f>
        <v>1116</v>
      </c>
      <c r="L31" s="16">
        <f>SUM(L4:L30)</f>
        <v>1116</v>
      </c>
      <c r="M31" s="16">
        <f>SUM(M4:M30)</f>
        <v>1302</v>
      </c>
      <c r="N31" s="16">
        <f>SUM(N4:N30)</f>
        <v>1023</v>
      </c>
      <c r="O31" s="16">
        <f>SUM(O4:O30)</f>
        <v>1302</v>
      </c>
      <c r="P31" s="17"/>
      <c r="Q31" s="16">
        <f>SUM(Q4:Q30)</f>
        <v>1209</v>
      </c>
      <c r="R31" s="16">
        <f>SUM(R4:R30)</f>
        <v>837</v>
      </c>
      <c r="S31" s="16">
        <f>SUM(S4:S30)</f>
        <v>1488</v>
      </c>
      <c r="T31" s="16">
        <f>SUM(T4:T30)</f>
        <v>1302</v>
      </c>
      <c r="U31" s="16">
        <f>SUM(U4:U30)</f>
        <v>1023</v>
      </c>
      <c r="V31" s="17"/>
      <c r="W31" s="16">
        <f>SUM(W4:W30)</f>
        <v>0</v>
      </c>
      <c r="X31" s="16">
        <f>SUM(X4:X30)</f>
        <v>0</v>
      </c>
      <c r="Y31" s="16">
        <f t="shared" ref="Y31:Z31" si="2">SUM(Y4:Y30)</f>
        <v>0</v>
      </c>
      <c r="Z31" s="16">
        <f t="shared" si="2"/>
        <v>0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3">SUM(AE4:AE30)</f>
        <v>0</v>
      </c>
      <c r="AF31" s="16">
        <f t="shared" si="3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3158.4300000000003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zoomScale="85" zoomScaleNormal="85" workbookViewId="0">
      <selection activeCell="AA27" sqref="AA27"/>
    </sheetView>
  </sheetViews>
  <sheetFormatPr defaultRowHeight="15" x14ac:dyDescent="0.2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 x14ac:dyDescent="0.3"/>
    <row r="2" spans="1:28" ht="15.75" thickBot="1" x14ac:dyDescent="0.3">
      <c r="E2" s="128" t="s">
        <v>42</v>
      </c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</row>
    <row r="3" spans="1:28" ht="15" customHeight="1" thickBot="1" x14ac:dyDescent="0.3">
      <c r="A3" s="112" t="s">
        <v>0</v>
      </c>
      <c r="B3" s="113" t="s">
        <v>1</v>
      </c>
      <c r="C3" s="129" t="s">
        <v>40</v>
      </c>
      <c r="D3" s="130" t="s">
        <v>2</v>
      </c>
      <c r="E3" s="132" t="s">
        <v>3</v>
      </c>
      <c r="F3" s="133"/>
      <c r="G3" s="133"/>
      <c r="H3" s="133"/>
      <c r="I3" s="134"/>
      <c r="J3" s="135" t="s">
        <v>2</v>
      </c>
      <c r="K3" s="137" t="s">
        <v>4</v>
      </c>
      <c r="L3" s="137"/>
      <c r="M3" s="137"/>
      <c r="N3" s="137"/>
      <c r="O3" s="137"/>
      <c r="P3" s="138" t="s">
        <v>2</v>
      </c>
      <c r="Q3" s="137" t="s">
        <v>5</v>
      </c>
      <c r="R3" s="137"/>
      <c r="S3" s="137"/>
      <c r="T3" s="137"/>
      <c r="U3" s="137"/>
      <c r="V3" s="138" t="s">
        <v>2</v>
      </c>
      <c r="W3" s="137" t="s">
        <v>6</v>
      </c>
      <c r="X3" s="137"/>
      <c r="Y3" s="137"/>
      <c r="Z3" s="137"/>
      <c r="AA3" s="139"/>
      <c r="AB3" s="124" t="s">
        <v>41</v>
      </c>
    </row>
    <row r="4" spans="1:28" ht="15.75" thickBot="1" x14ac:dyDescent="0.3">
      <c r="A4" s="112"/>
      <c r="B4" s="113"/>
      <c r="C4" s="112"/>
      <c r="D4" s="131"/>
      <c r="E4" s="74"/>
      <c r="F4" s="75"/>
      <c r="G4" s="54">
        <v>9</v>
      </c>
      <c r="H4" s="54">
        <v>10</v>
      </c>
      <c r="I4" s="55">
        <v>11</v>
      </c>
      <c r="J4" s="136"/>
      <c r="K4" s="53">
        <v>14</v>
      </c>
      <c r="L4" s="54">
        <v>15</v>
      </c>
      <c r="M4" s="54">
        <v>16</v>
      </c>
      <c r="N4" s="54">
        <v>17</v>
      </c>
      <c r="O4" s="55">
        <v>18</v>
      </c>
      <c r="P4" s="118"/>
      <c r="Q4" s="53">
        <v>21</v>
      </c>
      <c r="R4" s="54">
        <v>22</v>
      </c>
      <c r="S4" s="54">
        <v>23</v>
      </c>
      <c r="T4" s="54">
        <v>24</v>
      </c>
      <c r="U4" s="55">
        <v>25</v>
      </c>
      <c r="V4" s="118"/>
      <c r="W4" s="53">
        <v>28</v>
      </c>
      <c r="X4" s="54">
        <v>29</v>
      </c>
      <c r="Y4" s="54">
        <v>30</v>
      </c>
      <c r="Z4" s="54">
        <v>31</v>
      </c>
      <c r="AA4" s="55">
        <v>1</v>
      </c>
      <c r="AB4" s="125"/>
    </row>
    <row r="5" spans="1:28" ht="15.75" customHeight="1" x14ac:dyDescent="0.25">
      <c r="A5" s="1">
        <v>1</v>
      </c>
      <c r="B5" s="2" t="s">
        <v>7</v>
      </c>
      <c r="C5" s="68">
        <v>59.640000000000327</v>
      </c>
      <c r="D5" s="71">
        <v>5000</v>
      </c>
      <c r="E5" s="76"/>
      <c r="F5" s="77"/>
      <c r="G5" s="101"/>
      <c r="H5" s="101"/>
      <c r="I5" s="101"/>
      <c r="J5" s="6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8"/>
      <c r="W5" s="4">
        <v>90.74</v>
      </c>
      <c r="X5" s="4">
        <v>90.74</v>
      </c>
      <c r="Y5" s="4">
        <v>90.74</v>
      </c>
      <c r="Z5" s="4">
        <v>90.74</v>
      </c>
      <c r="AA5" s="101"/>
      <c r="AB5" s="9">
        <f t="shared" ref="AB5:AB32" si="0">(C5+D5+J5+P5+V5)-(SUM(E5:I5)+SUM(K5:O5)+SUM(Q5:U5)+SUM(W5:AA5))</f>
        <v>3789.2800000000007</v>
      </c>
    </row>
    <row r="6" spans="1:28" ht="15.75" customHeight="1" x14ac:dyDescent="0.25">
      <c r="A6" s="10">
        <v>2</v>
      </c>
      <c r="B6" s="11" t="s">
        <v>8</v>
      </c>
      <c r="C6" s="69">
        <v>244.87000000000035</v>
      </c>
      <c r="D6" s="71">
        <v>1000</v>
      </c>
      <c r="E6" s="78"/>
      <c r="F6" s="79"/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101"/>
      <c r="R6" s="101"/>
      <c r="S6" s="101"/>
      <c r="T6" s="101"/>
      <c r="U6" s="101"/>
      <c r="V6" s="12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9">
        <f t="shared" si="0"/>
        <v>65.250000000000455</v>
      </c>
    </row>
    <row r="7" spans="1:28" ht="15.75" customHeight="1" x14ac:dyDescent="0.25">
      <c r="A7" s="10">
        <v>3</v>
      </c>
      <c r="B7" s="11" t="s">
        <v>9</v>
      </c>
      <c r="C7" s="69">
        <v>1289.0800000000002</v>
      </c>
      <c r="D7" s="71"/>
      <c r="E7" s="78"/>
      <c r="F7" s="79"/>
      <c r="G7" s="4">
        <v>90.74</v>
      </c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12"/>
      <c r="W7" s="4">
        <v>90.74</v>
      </c>
      <c r="X7" s="4">
        <v>90.74</v>
      </c>
      <c r="Y7" s="4">
        <v>90.74</v>
      </c>
      <c r="Z7" s="4">
        <v>90.74</v>
      </c>
      <c r="AA7" s="101"/>
      <c r="AB7" s="9">
        <f t="shared" si="0"/>
        <v>109.46000000000026</v>
      </c>
    </row>
    <row r="8" spans="1:28" ht="15.75" customHeight="1" x14ac:dyDescent="0.25">
      <c r="A8" s="10">
        <v>4</v>
      </c>
      <c r="B8" s="11" t="s">
        <v>10</v>
      </c>
      <c r="C8" s="69">
        <v>749.48</v>
      </c>
      <c r="D8" s="71">
        <v>2000</v>
      </c>
      <c r="E8" s="78"/>
      <c r="F8" s="79"/>
      <c r="G8" s="4">
        <v>90.74</v>
      </c>
      <c r="H8" s="4">
        <v>90.74</v>
      </c>
      <c r="I8" s="4">
        <v>90.74</v>
      </c>
      <c r="J8" s="6"/>
      <c r="K8" s="4">
        <v>90.74</v>
      </c>
      <c r="L8" s="4">
        <v>90.74</v>
      </c>
      <c r="M8" s="101"/>
      <c r="N8" s="101"/>
      <c r="O8" s="101"/>
      <c r="P8" s="6"/>
      <c r="Q8" s="101"/>
      <c r="R8" s="101"/>
      <c r="S8" s="101"/>
      <c r="T8" s="101"/>
      <c r="U8" s="101"/>
      <c r="V8" s="12"/>
      <c r="W8" s="101"/>
      <c r="X8" s="101"/>
      <c r="Y8" s="4">
        <v>90.74</v>
      </c>
      <c r="Z8" s="4">
        <v>90.74</v>
      </c>
      <c r="AA8" s="4">
        <v>90.74</v>
      </c>
      <c r="AB8" s="9">
        <f t="shared" si="0"/>
        <v>2023.5600000000002</v>
      </c>
    </row>
    <row r="9" spans="1:28" ht="15.75" customHeight="1" x14ac:dyDescent="0.25">
      <c r="A9" s="10">
        <v>5</v>
      </c>
      <c r="B9" s="11" t="s">
        <v>11</v>
      </c>
      <c r="C9" s="69">
        <v>1178.8900000000003</v>
      </c>
      <c r="D9" s="71">
        <v>2000</v>
      </c>
      <c r="E9" s="78"/>
      <c r="F9" s="79"/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12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9">
        <f>(C9+D9+J9+P9+V9)-(SUM(E9:I9)+SUM(K9:O9)+SUM(Q9:U9)+SUM(W9:AA9))</f>
        <v>1545.5700000000004</v>
      </c>
    </row>
    <row r="10" spans="1:28" ht="15.75" customHeight="1" x14ac:dyDescent="0.25">
      <c r="A10" s="10">
        <v>6</v>
      </c>
      <c r="B10" s="11" t="s">
        <v>12</v>
      </c>
      <c r="C10" s="69">
        <v>1044.8700000000003</v>
      </c>
      <c r="D10" s="71">
        <v>1500</v>
      </c>
      <c r="E10" s="78"/>
      <c r="F10" s="79"/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12"/>
      <c r="W10" s="101"/>
      <c r="X10" s="101"/>
      <c r="Y10" s="101"/>
      <c r="Z10" s="101"/>
      <c r="AA10" s="101"/>
      <c r="AB10" s="9">
        <f>(C10+D10+J10+P10+V10)-(SUM(E10:I10)+SUM(K10:O10)+SUM(Q10:U10)+SUM(W10:AA10))</f>
        <v>1365.2500000000005</v>
      </c>
    </row>
    <row r="11" spans="1:28" ht="15.75" customHeight="1" x14ac:dyDescent="0.25">
      <c r="A11" s="10">
        <v>7</v>
      </c>
      <c r="B11" s="11" t="s">
        <v>13</v>
      </c>
      <c r="C11" s="69">
        <v>409.59000000000015</v>
      </c>
      <c r="D11" s="71">
        <v>1500</v>
      </c>
      <c r="E11" s="78"/>
      <c r="F11" s="79"/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12"/>
      <c r="W11" s="101"/>
      <c r="X11" s="101"/>
      <c r="Y11" s="4">
        <v>90.74</v>
      </c>
      <c r="Z11" s="4">
        <v>90.74</v>
      </c>
      <c r="AA11" s="4">
        <v>90.74</v>
      </c>
      <c r="AB11" s="9">
        <f t="shared" si="0"/>
        <v>457.75000000000023</v>
      </c>
    </row>
    <row r="12" spans="1:28" ht="15.75" customHeight="1" x14ac:dyDescent="0.25">
      <c r="A12" s="10">
        <v>8</v>
      </c>
      <c r="B12" s="11" t="s">
        <v>14</v>
      </c>
      <c r="C12" s="69">
        <v>95.200000000000045</v>
      </c>
      <c r="D12" s="71">
        <v>2000</v>
      </c>
      <c r="E12" s="78"/>
      <c r="F12" s="79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12"/>
      <c r="W12" s="101"/>
      <c r="X12" s="101"/>
      <c r="Y12" s="101"/>
      <c r="Z12" s="101"/>
      <c r="AA12" s="101"/>
      <c r="AB12" s="9">
        <f t="shared" si="0"/>
        <v>915.57999999999993</v>
      </c>
    </row>
    <row r="13" spans="1:28" ht="15.75" customHeight="1" x14ac:dyDescent="0.25">
      <c r="A13" s="10">
        <v>9</v>
      </c>
      <c r="B13" s="11" t="s">
        <v>15</v>
      </c>
      <c r="C13" s="69">
        <v>880.36000000000013</v>
      </c>
      <c r="D13" s="71"/>
      <c r="E13" s="78"/>
      <c r="F13" s="79"/>
      <c r="G13" s="4">
        <v>90.74</v>
      </c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12"/>
      <c r="W13" s="4">
        <v>90.74</v>
      </c>
      <c r="X13" s="4">
        <v>90.74</v>
      </c>
      <c r="Y13" s="4">
        <v>90.74</v>
      </c>
      <c r="Z13" s="4">
        <v>90.74</v>
      </c>
      <c r="AA13" s="101"/>
      <c r="AB13" s="9">
        <f t="shared" si="0"/>
        <v>-662.2199999999998</v>
      </c>
    </row>
    <row r="14" spans="1:28" ht="15.75" customHeight="1" x14ac:dyDescent="0.25">
      <c r="A14" s="10">
        <v>10</v>
      </c>
      <c r="B14" s="11" t="s">
        <v>16</v>
      </c>
      <c r="C14" s="69">
        <v>0</v>
      </c>
      <c r="D14" s="71"/>
      <c r="E14" s="78"/>
      <c r="F14" s="79"/>
      <c r="G14" s="4"/>
      <c r="H14" s="4"/>
      <c r="I14" s="5"/>
      <c r="J14" s="6"/>
      <c r="K14" s="3"/>
      <c r="L14" s="4"/>
      <c r="M14" s="4"/>
      <c r="N14" s="4"/>
      <c r="O14" s="5"/>
      <c r="P14" s="6"/>
      <c r="Q14" s="32"/>
      <c r="R14" s="4"/>
      <c r="S14" s="4"/>
      <c r="T14" s="4"/>
      <c r="U14" s="46"/>
      <c r="V14" s="12"/>
      <c r="W14" s="3"/>
      <c r="X14" s="4"/>
      <c r="Y14" s="4"/>
      <c r="Z14" s="4"/>
      <c r="AA14" s="46"/>
      <c r="AB14" s="9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69">
        <v>1080.3600000000001</v>
      </c>
      <c r="D15" s="71">
        <v>1000</v>
      </c>
      <c r="E15" s="78"/>
      <c r="F15" s="79"/>
      <c r="G15" s="101"/>
      <c r="H15" s="101"/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12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9">
        <f t="shared" si="0"/>
        <v>719.26000000000022</v>
      </c>
    </row>
    <row r="16" spans="1:28" ht="15.75" customHeight="1" x14ac:dyDescent="0.25">
      <c r="A16" s="10">
        <v>12</v>
      </c>
      <c r="B16" s="11" t="s">
        <v>18</v>
      </c>
      <c r="C16" s="69">
        <v>359.17000000000007</v>
      </c>
      <c r="D16" s="71"/>
      <c r="E16" s="78"/>
      <c r="F16" s="79"/>
      <c r="G16" s="4"/>
      <c r="H16" s="4"/>
      <c r="I16" s="4"/>
      <c r="J16" s="6"/>
      <c r="K16" s="4"/>
      <c r="L16" s="4"/>
      <c r="M16" s="4"/>
      <c r="N16" s="4"/>
      <c r="O16" s="4"/>
      <c r="P16" s="6"/>
      <c r="Q16" s="32"/>
      <c r="R16" s="4"/>
      <c r="S16" s="4"/>
      <c r="T16" s="4"/>
      <c r="U16" s="46"/>
      <c r="V16" s="12"/>
      <c r="W16" s="3"/>
      <c r="X16" s="4"/>
      <c r="Y16" s="4"/>
      <c r="Z16" s="4"/>
      <c r="AA16" s="46"/>
      <c r="AB16" s="9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69">
        <v>1249.4800000000002</v>
      </c>
      <c r="D17" s="71">
        <v>1000</v>
      </c>
      <c r="E17" s="78"/>
      <c r="F17" s="79"/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12"/>
      <c r="W17" s="3"/>
      <c r="X17" s="4"/>
      <c r="Y17" s="4"/>
      <c r="Z17" s="4"/>
      <c r="AA17" s="46"/>
      <c r="AB17" s="9">
        <f t="shared" si="0"/>
        <v>1069.8600000000006</v>
      </c>
    </row>
    <row r="18" spans="1:28" ht="15.75" customHeight="1" x14ac:dyDescent="0.25">
      <c r="A18" s="10">
        <v>14</v>
      </c>
      <c r="B18" s="11" t="s">
        <v>20</v>
      </c>
      <c r="C18" s="69">
        <v>943.96</v>
      </c>
      <c r="D18" s="71"/>
      <c r="E18" s="78"/>
      <c r="F18" s="79"/>
      <c r="G18" s="101"/>
      <c r="H18" s="4">
        <v>90.74</v>
      </c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12"/>
      <c r="W18" s="101"/>
      <c r="X18" s="101"/>
      <c r="Y18" s="101"/>
      <c r="Z18" s="4">
        <v>90.74</v>
      </c>
      <c r="AA18" s="101"/>
      <c r="AB18" s="9">
        <f t="shared" si="0"/>
        <v>671.74</v>
      </c>
    </row>
    <row r="19" spans="1:28" ht="15.75" customHeight="1" x14ac:dyDescent="0.25">
      <c r="A19" s="10">
        <v>15</v>
      </c>
      <c r="B19" s="11" t="s">
        <v>21</v>
      </c>
      <c r="C19" s="69">
        <v>0</v>
      </c>
      <c r="D19" s="71"/>
      <c r="E19" s="78"/>
      <c r="F19" s="79"/>
      <c r="G19" s="4"/>
      <c r="H19" s="4"/>
      <c r="I19" s="4"/>
      <c r="J19" s="6"/>
      <c r="K19" s="3"/>
      <c r="L19" s="4"/>
      <c r="M19" s="4"/>
      <c r="N19" s="4"/>
      <c r="O19" s="5"/>
      <c r="P19" s="6"/>
      <c r="Q19" s="32"/>
      <c r="R19" s="4"/>
      <c r="S19" s="4"/>
      <c r="T19" s="4"/>
      <c r="U19" s="46"/>
      <c r="V19" s="12"/>
      <c r="W19" s="3"/>
      <c r="X19" s="4"/>
      <c r="Y19" s="4"/>
      <c r="Z19" s="4"/>
      <c r="AA19" s="46"/>
      <c r="AB19" s="9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69">
        <v>0</v>
      </c>
      <c r="D20" s="71"/>
      <c r="E20" s="78"/>
      <c r="F20" s="79"/>
      <c r="G20" s="4"/>
      <c r="H20" s="4"/>
      <c r="I20" s="4"/>
      <c r="J20" s="6"/>
      <c r="K20" s="3"/>
      <c r="L20" s="4"/>
      <c r="M20" s="4"/>
      <c r="N20" s="4"/>
      <c r="O20" s="5"/>
      <c r="P20" s="6"/>
      <c r="Q20" s="32"/>
      <c r="R20" s="4"/>
      <c r="S20" s="4"/>
      <c r="T20" s="4"/>
      <c r="U20" s="46"/>
      <c r="V20" s="12"/>
      <c r="W20" s="3"/>
      <c r="X20" s="4"/>
      <c r="Y20" s="4"/>
      <c r="Z20" s="4"/>
      <c r="AA20" s="46"/>
      <c r="AB20" s="9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69">
        <v>0</v>
      </c>
      <c r="D21" s="71"/>
      <c r="E21" s="78"/>
      <c r="F21" s="79"/>
      <c r="G21" s="4"/>
      <c r="H21" s="4"/>
      <c r="I21" s="4"/>
      <c r="J21" s="6"/>
      <c r="K21" s="3"/>
      <c r="L21" s="4"/>
      <c r="M21" s="4"/>
      <c r="N21" s="4"/>
      <c r="O21" s="5"/>
      <c r="P21" s="6"/>
      <c r="Q21" s="32"/>
      <c r="R21" s="4"/>
      <c r="S21" s="4"/>
      <c r="T21" s="4"/>
      <c r="U21" s="46"/>
      <c r="V21" s="12"/>
      <c r="W21" s="3"/>
      <c r="X21" s="4"/>
      <c r="Y21" s="4"/>
      <c r="Z21" s="4"/>
      <c r="AA21" s="46"/>
      <c r="AB21" s="9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69">
        <v>1037.73</v>
      </c>
      <c r="D22" s="71"/>
      <c r="E22" s="78"/>
      <c r="F22" s="79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12"/>
      <c r="W22" s="101"/>
      <c r="X22" s="101"/>
      <c r="Y22" s="4">
        <v>90.74</v>
      </c>
      <c r="Z22" s="101"/>
      <c r="AA22" s="101"/>
      <c r="AB22" s="9">
        <f t="shared" si="0"/>
        <v>856.25</v>
      </c>
    </row>
    <row r="23" spans="1:28" ht="15.75" customHeight="1" x14ac:dyDescent="0.25">
      <c r="A23" s="10">
        <v>19</v>
      </c>
      <c r="B23" s="11" t="s">
        <v>25</v>
      </c>
      <c r="C23" s="69">
        <v>0</v>
      </c>
      <c r="D23" s="71"/>
      <c r="E23" s="78"/>
      <c r="F23" s="79"/>
      <c r="G23" s="4"/>
      <c r="H23" s="4"/>
      <c r="I23" s="5"/>
      <c r="J23" s="6"/>
      <c r="K23" s="3"/>
      <c r="L23" s="4"/>
      <c r="M23" s="4"/>
      <c r="N23" s="4"/>
      <c r="O23" s="5"/>
      <c r="P23" s="6"/>
      <c r="Q23" s="32"/>
      <c r="R23" s="4"/>
      <c r="S23" s="4"/>
      <c r="T23" s="4"/>
      <c r="U23" s="46"/>
      <c r="V23" s="12"/>
      <c r="W23" s="3"/>
      <c r="X23" s="4"/>
      <c r="Y23" s="4"/>
      <c r="Z23" s="4"/>
      <c r="AA23" s="46"/>
      <c r="AB23" s="9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69">
        <v>644.87000000000035</v>
      </c>
      <c r="D24" s="71">
        <v>1500</v>
      </c>
      <c r="E24" s="78"/>
      <c r="F24" s="79"/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12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9">
        <f t="shared" si="0"/>
        <v>511.55000000000041</v>
      </c>
    </row>
    <row r="25" spans="1:28" ht="15.75" customHeight="1" x14ac:dyDescent="0.25">
      <c r="A25" s="10">
        <v>21</v>
      </c>
      <c r="B25" s="11" t="s">
        <v>27</v>
      </c>
      <c r="C25" s="69">
        <v>757.55000000000018</v>
      </c>
      <c r="D25" s="71">
        <v>2000</v>
      </c>
      <c r="E25" s="78"/>
      <c r="F25" s="79"/>
      <c r="G25" s="101"/>
      <c r="H25" s="101"/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12"/>
      <c r="W25" s="4">
        <v>90.74</v>
      </c>
      <c r="X25" s="4">
        <v>90.74</v>
      </c>
      <c r="Y25" s="4">
        <v>90.74</v>
      </c>
      <c r="Z25" s="101"/>
      <c r="AA25" s="101"/>
      <c r="AB25" s="9">
        <f t="shared" si="0"/>
        <v>1487.1900000000003</v>
      </c>
    </row>
    <row r="26" spans="1:28" ht="15.75" customHeight="1" x14ac:dyDescent="0.25">
      <c r="A26" s="10">
        <v>22</v>
      </c>
      <c r="B26" s="11" t="s">
        <v>28</v>
      </c>
      <c r="C26" s="69">
        <v>0</v>
      </c>
      <c r="D26" s="71"/>
      <c r="E26" s="78"/>
      <c r="F26" s="79"/>
      <c r="G26" s="4"/>
      <c r="H26" s="4"/>
      <c r="I26" s="5"/>
      <c r="J26" s="6"/>
      <c r="K26" s="3"/>
      <c r="L26" s="4"/>
      <c r="M26" s="4"/>
      <c r="N26" s="4"/>
      <c r="O26" s="4"/>
      <c r="P26" s="6"/>
      <c r="Q26" s="4"/>
      <c r="R26" s="4"/>
      <c r="S26" s="4"/>
      <c r="T26" s="4"/>
      <c r="U26" s="4"/>
      <c r="V26" s="12"/>
      <c r="W26" s="3"/>
      <c r="X26" s="4"/>
      <c r="Y26" s="4"/>
      <c r="Z26" s="4"/>
      <c r="AA26" s="46"/>
      <c r="AB26" s="9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69">
        <v>450.58999999999992</v>
      </c>
      <c r="D27" s="71"/>
      <c r="E27" s="78"/>
      <c r="F27" s="79"/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12"/>
      <c r="W27" s="4">
        <v>90.74</v>
      </c>
      <c r="X27" s="4">
        <v>90.74</v>
      </c>
      <c r="Y27" s="101"/>
      <c r="Z27" s="4">
        <v>90.74</v>
      </c>
      <c r="AA27" s="101"/>
      <c r="AB27" s="9">
        <f t="shared" si="0"/>
        <v>-456.80999999999995</v>
      </c>
    </row>
    <row r="28" spans="1:28" ht="15.75" customHeight="1" x14ac:dyDescent="0.25">
      <c r="A28" s="10">
        <v>24</v>
      </c>
      <c r="B28" s="11" t="s">
        <v>30</v>
      </c>
      <c r="C28" s="69">
        <v>0</v>
      </c>
      <c r="D28" s="71"/>
      <c r="E28" s="78"/>
      <c r="F28" s="79"/>
      <c r="G28" s="4"/>
      <c r="H28" s="4"/>
      <c r="I28" s="5"/>
      <c r="J28" s="6"/>
      <c r="K28" s="3"/>
      <c r="L28" s="4"/>
      <c r="M28" s="4"/>
      <c r="N28" s="4"/>
      <c r="O28" s="5"/>
      <c r="P28" s="6"/>
      <c r="Q28" s="32"/>
      <c r="R28" s="4"/>
      <c r="S28" s="4"/>
      <c r="T28" s="4"/>
      <c r="U28" s="46"/>
      <c r="V28" s="12"/>
      <c r="W28" s="3"/>
      <c r="X28" s="4"/>
      <c r="Y28" s="4"/>
      <c r="Z28" s="4"/>
      <c r="AA28" s="46"/>
      <c r="AB28" s="9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69">
        <v>0</v>
      </c>
      <c r="D29" s="71"/>
      <c r="E29" s="78"/>
      <c r="F29" s="79"/>
      <c r="G29" s="4"/>
      <c r="H29" s="4"/>
      <c r="I29" s="5"/>
      <c r="J29" s="6"/>
      <c r="K29" s="3"/>
      <c r="L29" s="4"/>
      <c r="M29" s="4"/>
      <c r="N29" s="4"/>
      <c r="O29" s="5"/>
      <c r="P29" s="6"/>
      <c r="Q29" s="32"/>
      <c r="R29" s="4"/>
      <c r="S29" s="4"/>
      <c r="T29" s="4"/>
      <c r="U29" s="46"/>
      <c r="V29" s="12"/>
      <c r="W29" s="3"/>
      <c r="X29" s="4"/>
      <c r="Y29" s="4"/>
      <c r="Z29" s="4"/>
      <c r="AA29" s="46"/>
      <c r="AB29" s="9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69">
        <v>-329.95</v>
      </c>
      <c r="D30" s="71">
        <v>2500</v>
      </c>
      <c r="E30" s="78"/>
      <c r="F30" s="79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12"/>
      <c r="W30" s="4">
        <v>90.74</v>
      </c>
      <c r="X30" s="4">
        <v>90.74</v>
      </c>
      <c r="Y30" s="101"/>
      <c r="Z30" s="101"/>
      <c r="AA30" s="101"/>
      <c r="AB30" s="9">
        <f t="shared" si="0"/>
        <v>808.95000000000027</v>
      </c>
    </row>
    <row r="31" spans="1:28" ht="15.75" customHeight="1" x14ac:dyDescent="0.25">
      <c r="A31" s="10">
        <v>27</v>
      </c>
      <c r="B31" s="11" t="s">
        <v>33</v>
      </c>
      <c r="C31" s="69">
        <v>2044.8700000000003</v>
      </c>
      <c r="D31" s="71"/>
      <c r="E31" s="78"/>
      <c r="F31" s="79"/>
      <c r="G31" s="101"/>
      <c r="H31" s="101"/>
      <c r="I31" s="101"/>
      <c r="J31" s="6"/>
      <c r="K31" s="4">
        <v>90.74</v>
      </c>
      <c r="L31" s="101"/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12"/>
      <c r="W31" s="4">
        <v>90.74</v>
      </c>
      <c r="X31" s="4">
        <v>90.74</v>
      </c>
      <c r="Y31" s="4">
        <v>90.74</v>
      </c>
      <c r="Z31" s="101"/>
      <c r="AA31" s="101"/>
      <c r="AB31" s="9">
        <f t="shared" si="0"/>
        <v>955.99000000000046</v>
      </c>
    </row>
    <row r="32" spans="1:28" ht="15.75" customHeight="1" thickBot="1" x14ac:dyDescent="0.3">
      <c r="A32" s="13">
        <v>28</v>
      </c>
      <c r="B32" s="14" t="s">
        <v>34</v>
      </c>
      <c r="C32" s="70">
        <v>859.98</v>
      </c>
      <c r="D32" s="72"/>
      <c r="E32" s="80"/>
      <c r="F32" s="81"/>
      <c r="G32" s="101"/>
      <c r="H32" s="101"/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73"/>
      <c r="W32" s="4">
        <v>90.74</v>
      </c>
      <c r="X32" s="4">
        <v>90.74</v>
      </c>
      <c r="Y32" s="4">
        <v>90.74</v>
      </c>
      <c r="Z32" s="4">
        <v>90.74</v>
      </c>
      <c r="AA32" s="101"/>
      <c r="AB32" s="9">
        <f t="shared" si="0"/>
        <v>-47.419999999999845</v>
      </c>
    </row>
    <row r="33" spans="1:29" s="19" customFormat="1" ht="15.75" customHeight="1" thickBot="1" x14ac:dyDescent="0.3">
      <c r="A33" s="126" t="s">
        <v>35</v>
      </c>
      <c r="B33" s="126"/>
      <c r="C33" s="126"/>
      <c r="D33" s="15"/>
      <c r="E33" s="16">
        <f>SUM(E5:E32)</f>
        <v>0</v>
      </c>
      <c r="F33" s="16">
        <f>SUM(F5:F32)</f>
        <v>0</v>
      </c>
      <c r="G33" s="16">
        <f>SUM(G5:G32)</f>
        <v>998.14</v>
      </c>
      <c r="H33" s="16">
        <f>SUM(H5:H32)</f>
        <v>1088.8799999999999</v>
      </c>
      <c r="I33" s="16">
        <f>SUM(I5:I32)</f>
        <v>998.14</v>
      </c>
      <c r="J33" s="17"/>
      <c r="K33" s="16">
        <f>SUM(K5:K32)</f>
        <v>1633.32</v>
      </c>
      <c r="L33" s="16">
        <f>SUM(L5:L32)</f>
        <v>1451.84</v>
      </c>
      <c r="M33" s="16">
        <f>SUM(M5:M32)</f>
        <v>1270.3599999999999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1361.1</v>
      </c>
      <c r="R33" s="16">
        <f>SUM(R5:R32)</f>
        <v>1361.1</v>
      </c>
      <c r="S33" s="16">
        <f>SUM(S5:S32)</f>
        <v>1179.6199999999999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1088.8799999999999</v>
      </c>
      <c r="AA33" s="16">
        <f>SUM(AA5:AA32)</f>
        <v>544.43999999999994</v>
      </c>
      <c r="AB33" s="17"/>
      <c r="AC33" s="18"/>
    </row>
    <row r="34" spans="1:29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 x14ac:dyDescent="0.3">
      <c r="B35" s="23"/>
      <c r="C35" s="23"/>
    </row>
    <row r="36" spans="1:29" ht="19.5" thickBot="1" x14ac:dyDescent="0.35">
      <c r="A36" s="127" t="s">
        <v>36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7"/>
      <c r="Q36" s="127"/>
      <c r="R36" s="127"/>
      <c r="S36" s="127"/>
      <c r="T36" s="127"/>
      <c r="U36" s="127"/>
      <c r="V36" s="127"/>
      <c r="W36" s="24"/>
      <c r="X36" s="51"/>
      <c r="AB36" s="25">
        <f>SUM(AB5:AB35)</f>
        <v>16545.21000000001</v>
      </c>
    </row>
    <row r="37" spans="1:29" ht="18.75" x14ac:dyDescent="0.25">
      <c r="A37" s="26"/>
      <c r="B37" s="27"/>
      <c r="C37" s="27"/>
    </row>
    <row r="38" spans="1:29" ht="18.75" x14ac:dyDescent="0.25">
      <c r="B38" s="27"/>
      <c r="C38" s="27"/>
    </row>
    <row r="39" spans="1:29" ht="15" customHeight="1" x14ac:dyDescent="0.25">
      <c r="B39" s="27"/>
      <c r="C39" s="27"/>
    </row>
    <row r="40" spans="1:29" ht="18.75" x14ac:dyDescent="0.25">
      <c r="B40" s="27"/>
      <c r="C40" s="27"/>
    </row>
    <row r="41" spans="1:29" x14ac:dyDescent="0.25">
      <c r="B41" s="23"/>
      <c r="C41" s="23"/>
    </row>
    <row r="42" spans="1:29" x14ac:dyDescent="0.25">
      <c r="B42" s="23"/>
      <c r="C42" s="23"/>
    </row>
  </sheetData>
  <sheetProtection selectLockedCells="1" selectUnlockedCells="1"/>
  <mergeCells count="15">
    <mergeCell ref="AB3:AB4"/>
    <mergeCell ref="A33:C33"/>
    <mergeCell ref="A36:V36"/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"/>
  <sheetViews>
    <sheetView zoomScale="85" zoomScaleNormal="85" workbookViewId="0">
      <selection activeCell="K5" sqref="K5"/>
    </sheetView>
  </sheetViews>
  <sheetFormatPr defaultRowHeight="15" x14ac:dyDescent="0.25"/>
  <cols>
    <col min="1" max="1" width="4" customWidth="1"/>
    <col min="2" max="2" width="20.28515625" customWidth="1"/>
    <col min="3" max="3" width="9.42578125" customWidth="1"/>
    <col min="4" max="4" width="8.85546875" customWidth="1"/>
    <col min="5" max="9" width="5.140625" customWidth="1"/>
    <col min="10" max="10" width="8.7109375" customWidth="1"/>
    <col min="11" max="15" width="5.140625" customWidth="1"/>
    <col min="16" max="16" width="8.42578125" customWidth="1"/>
    <col min="17" max="21" width="5.140625" customWidth="1"/>
    <col min="22" max="22" width="8.42578125" customWidth="1"/>
    <col min="23" max="27" width="5.140625" customWidth="1"/>
    <col min="28" max="28" width="11.42578125" customWidth="1"/>
  </cols>
  <sheetData>
    <row r="1" spans="1:30" ht="15.75" thickBot="1" x14ac:dyDescent="0.3"/>
    <row r="2" spans="1:30" ht="15.75" thickBot="1" x14ac:dyDescent="0.3">
      <c r="E2" s="140" t="s">
        <v>43</v>
      </c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2"/>
    </row>
    <row r="3" spans="1:30" ht="15" customHeight="1" thickBot="1" x14ac:dyDescent="0.3">
      <c r="A3" s="112" t="s">
        <v>0</v>
      </c>
      <c r="B3" s="113" t="s">
        <v>1</v>
      </c>
      <c r="C3" s="143" t="s">
        <v>41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2" t="s">
        <v>2</v>
      </c>
      <c r="W3" s="144" t="s">
        <v>6</v>
      </c>
      <c r="X3" s="137"/>
      <c r="Y3" s="137"/>
      <c r="Z3" s="137"/>
      <c r="AA3" s="139"/>
      <c r="AB3" s="145" t="s">
        <v>45</v>
      </c>
    </row>
    <row r="4" spans="1:30" ht="15.75" thickBot="1" x14ac:dyDescent="0.3">
      <c r="A4" s="112"/>
      <c r="B4" s="113"/>
      <c r="C4" s="113"/>
      <c r="D4" s="112"/>
      <c r="E4" s="59">
        <v>4</v>
      </c>
      <c r="F4" s="60">
        <v>5</v>
      </c>
      <c r="G4" s="60">
        <v>6</v>
      </c>
      <c r="H4" s="60">
        <v>7</v>
      </c>
      <c r="I4" s="61">
        <v>8</v>
      </c>
      <c r="J4" s="118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18"/>
      <c r="Q4" s="82">
        <v>18</v>
      </c>
      <c r="R4" s="83">
        <v>19</v>
      </c>
      <c r="S4" s="83">
        <v>20</v>
      </c>
      <c r="T4" s="83">
        <v>21</v>
      </c>
      <c r="U4" s="84">
        <v>22</v>
      </c>
      <c r="V4" s="118"/>
      <c r="W4" s="59">
        <v>25</v>
      </c>
      <c r="X4" s="60">
        <v>26</v>
      </c>
      <c r="Y4" s="65">
        <v>27</v>
      </c>
      <c r="Z4" s="65">
        <v>28</v>
      </c>
      <c r="AA4" s="61">
        <v>1</v>
      </c>
      <c r="AB4" s="107"/>
    </row>
    <row r="5" spans="1:30" ht="15.75" customHeight="1" x14ac:dyDescent="0.25">
      <c r="A5" s="1">
        <v>1</v>
      </c>
      <c r="B5" s="2" t="s">
        <v>7</v>
      </c>
      <c r="C5" s="28">
        <f>'ЯНВАРЬ 2013'!AB5</f>
        <v>3789.2800000000007</v>
      </c>
      <c r="D5" s="29"/>
      <c r="E5" s="101"/>
      <c r="F5" s="101"/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76"/>
      <c r="R5" s="77"/>
      <c r="S5" s="77"/>
      <c r="T5" s="77"/>
      <c r="U5" s="85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2881.8800000000006</v>
      </c>
    </row>
    <row r="6" spans="1:30" ht="15.75" customHeight="1" x14ac:dyDescent="0.25">
      <c r="A6" s="10">
        <v>2</v>
      </c>
      <c r="B6" s="11" t="s">
        <v>8</v>
      </c>
      <c r="C6" s="28">
        <f>'ЯНВАРЬ 2013'!AB6</f>
        <v>65.250000000000455</v>
      </c>
      <c r="D6" s="30">
        <v>1000</v>
      </c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78"/>
      <c r="R6" s="79"/>
      <c r="S6" s="79"/>
      <c r="T6" s="79"/>
      <c r="U6" s="86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-295.84999999999945</v>
      </c>
      <c r="AC6" s="17"/>
      <c r="AD6" s="19"/>
    </row>
    <row r="7" spans="1:30" ht="15.75" customHeight="1" x14ac:dyDescent="0.25">
      <c r="A7" s="10">
        <v>3</v>
      </c>
      <c r="B7" s="11" t="s">
        <v>9</v>
      </c>
      <c r="C7" s="28">
        <f>'ЯНВАРЬ 2013'!AB7</f>
        <v>109.46000000000026</v>
      </c>
      <c r="D7" s="30">
        <v>1000</v>
      </c>
      <c r="E7" s="101"/>
      <c r="F7" s="101"/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78"/>
      <c r="R7" s="79"/>
      <c r="S7" s="79"/>
      <c r="T7" s="79"/>
      <c r="U7" s="86"/>
      <c r="V7" s="6"/>
      <c r="W7" s="101"/>
      <c r="X7" s="101"/>
      <c r="Y7" s="101"/>
      <c r="Z7" s="101"/>
      <c r="AA7" s="101"/>
      <c r="AB7" s="66">
        <f t="shared" si="0"/>
        <v>746.50000000000023</v>
      </c>
      <c r="AC7" s="19"/>
      <c r="AD7" s="19"/>
    </row>
    <row r="8" spans="1:30" ht="15.75" customHeight="1" x14ac:dyDescent="0.25">
      <c r="A8" s="10">
        <v>4</v>
      </c>
      <c r="B8" s="11" t="s">
        <v>10</v>
      </c>
      <c r="C8" s="28">
        <f>'ЯНВАРЬ 2013'!AB8</f>
        <v>2023.5600000000002</v>
      </c>
      <c r="D8" s="30"/>
      <c r="E8" s="101"/>
      <c r="F8" s="101"/>
      <c r="G8" s="101"/>
      <c r="H8" s="101"/>
      <c r="I8" s="101"/>
      <c r="J8" s="6"/>
      <c r="K8" s="101"/>
      <c r="L8" s="4">
        <v>90.74</v>
      </c>
      <c r="M8" s="4">
        <v>90.74</v>
      </c>
      <c r="N8" s="4">
        <v>90.74</v>
      </c>
      <c r="O8" s="4">
        <v>90.74</v>
      </c>
      <c r="P8" s="6"/>
      <c r="Q8" s="78"/>
      <c r="R8" s="79"/>
      <c r="S8" s="79"/>
      <c r="T8" s="79"/>
      <c r="U8" s="86"/>
      <c r="V8" s="6"/>
      <c r="W8" s="4">
        <v>90.74</v>
      </c>
      <c r="X8" s="4">
        <v>90.74</v>
      </c>
      <c r="Y8" s="4">
        <v>90.74</v>
      </c>
      <c r="Z8" s="4">
        <v>90.74</v>
      </c>
      <c r="AA8" s="4">
        <v>90.74</v>
      </c>
      <c r="AB8" s="66">
        <f t="shared" si="0"/>
        <v>1206.9000000000001</v>
      </c>
      <c r="AC8" s="19"/>
      <c r="AD8" s="19"/>
    </row>
    <row r="9" spans="1:30" ht="15.75" customHeight="1" x14ac:dyDescent="0.25">
      <c r="A9" s="10">
        <v>5</v>
      </c>
      <c r="B9" s="11" t="s">
        <v>11</v>
      </c>
      <c r="C9" s="28">
        <f>'ЯНВАРЬ 2013'!AB9</f>
        <v>1545.5700000000004</v>
      </c>
      <c r="D9" s="30">
        <v>2000</v>
      </c>
      <c r="E9" s="101"/>
      <c r="F9" s="101"/>
      <c r="G9" s="101"/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78"/>
      <c r="R9" s="79"/>
      <c r="S9" s="79"/>
      <c r="T9" s="79"/>
      <c r="U9" s="86"/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2456.6900000000005</v>
      </c>
      <c r="AC9" s="19"/>
      <c r="AD9" s="19"/>
    </row>
    <row r="10" spans="1:30" ht="15.75" customHeight="1" x14ac:dyDescent="0.25">
      <c r="A10" s="10">
        <v>6</v>
      </c>
      <c r="B10" s="11" t="s">
        <v>12</v>
      </c>
      <c r="C10" s="28">
        <f>'ЯНВАРЬ 2013'!AB10</f>
        <v>1365.2500000000005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78"/>
      <c r="R10" s="79"/>
      <c r="S10" s="79"/>
      <c r="T10" s="79"/>
      <c r="U10" s="86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1004.1500000000005</v>
      </c>
      <c r="AC10" s="19"/>
      <c r="AD10" s="19"/>
    </row>
    <row r="11" spans="1:30" ht="15.75" customHeight="1" x14ac:dyDescent="0.25">
      <c r="A11" s="10">
        <v>7</v>
      </c>
      <c r="B11" s="11" t="s">
        <v>13</v>
      </c>
      <c r="C11" s="28">
        <f>'ЯНВАРЬ 2013'!AB11</f>
        <v>457.75000000000023</v>
      </c>
      <c r="D11" s="30"/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78"/>
      <c r="R11" s="79"/>
      <c r="S11" s="79"/>
      <c r="T11" s="79"/>
      <c r="U11" s="86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-903.34999999999968</v>
      </c>
      <c r="AC11" s="19"/>
      <c r="AD11" s="19"/>
    </row>
    <row r="12" spans="1:30" ht="15.75" customHeight="1" x14ac:dyDescent="0.25">
      <c r="A12" s="10">
        <v>8</v>
      </c>
      <c r="B12" s="11" t="s">
        <v>14</v>
      </c>
      <c r="C12" s="28">
        <f>'ЯНВАРЬ 2013'!AB12</f>
        <v>915.57999999999993</v>
      </c>
      <c r="D12" s="30">
        <v>2000</v>
      </c>
      <c r="E12" s="4">
        <v>90.74</v>
      </c>
      <c r="F12" s="4">
        <v>90.74</v>
      </c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78"/>
      <c r="R12" s="79"/>
      <c r="S12" s="79"/>
      <c r="T12" s="79"/>
      <c r="U12" s="86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1554.48</v>
      </c>
      <c r="AC12" s="19"/>
      <c r="AD12" s="19"/>
    </row>
    <row r="13" spans="1:30" ht="15.75" customHeight="1" x14ac:dyDescent="0.25">
      <c r="A13" s="10">
        <v>9</v>
      </c>
      <c r="B13" s="11" t="s">
        <v>15</v>
      </c>
      <c r="C13" s="28">
        <f>'ЯНВАРЬ 2013'!AB13</f>
        <v>-662.2199999999998</v>
      </c>
      <c r="D13" s="30"/>
      <c r="E13" s="4">
        <v>90.74</v>
      </c>
      <c r="F13" s="4">
        <v>90.74</v>
      </c>
      <c r="G13" s="4">
        <v>90.74</v>
      </c>
      <c r="H13" s="101"/>
      <c r="I13" s="101"/>
      <c r="J13" s="6"/>
      <c r="K13" s="4">
        <v>90.74</v>
      </c>
      <c r="L13" s="101"/>
      <c r="M13" s="4">
        <v>90.74</v>
      </c>
      <c r="N13" s="4">
        <v>90.74</v>
      </c>
      <c r="O13" s="4">
        <v>90.74</v>
      </c>
      <c r="P13" s="6"/>
      <c r="Q13" s="78"/>
      <c r="R13" s="79"/>
      <c r="S13" s="79"/>
      <c r="T13" s="79"/>
      <c r="U13" s="86"/>
      <c r="V13" s="6"/>
      <c r="W13" s="4">
        <v>90.74</v>
      </c>
      <c r="X13" s="4">
        <v>90.74</v>
      </c>
      <c r="Y13" s="4">
        <v>90.74</v>
      </c>
      <c r="Z13" s="4">
        <v>90.74</v>
      </c>
      <c r="AA13" s="4">
        <v>90.74</v>
      </c>
      <c r="AB13" s="66">
        <f t="shared" si="0"/>
        <v>-1751.0999999999997</v>
      </c>
      <c r="AC13" s="19"/>
      <c r="AD13" s="19"/>
    </row>
    <row r="14" spans="1:30" ht="15.75" customHeight="1" x14ac:dyDescent="0.25">
      <c r="A14" s="10">
        <v>10</v>
      </c>
      <c r="B14" s="11" t="s">
        <v>16</v>
      </c>
      <c r="C14" s="28">
        <f>'ЯНВАРЬ 2013'!AB14</f>
        <v>0</v>
      </c>
      <c r="D14" s="30"/>
      <c r="E14" s="32"/>
      <c r="F14" s="4"/>
      <c r="G14" s="4"/>
      <c r="H14" s="4"/>
      <c r="I14" s="5"/>
      <c r="J14" s="6"/>
      <c r="K14" s="3"/>
      <c r="L14" s="4"/>
      <c r="M14" s="4"/>
      <c r="N14" s="4"/>
      <c r="O14" s="5"/>
      <c r="P14" s="6"/>
      <c r="Q14" s="78"/>
      <c r="R14" s="79"/>
      <c r="S14" s="79"/>
      <c r="T14" s="79"/>
      <c r="U14" s="86"/>
      <c r="V14" s="6"/>
      <c r="W14" s="37"/>
      <c r="X14" s="36"/>
      <c r="Y14" s="36"/>
      <c r="Z14" s="36"/>
      <c r="AA14" s="38"/>
      <c r="AB14" s="66">
        <f t="shared" si="0"/>
        <v>0</v>
      </c>
      <c r="AC14" s="19"/>
      <c r="AD14" s="19"/>
    </row>
    <row r="15" spans="1:30" ht="15.75" customHeight="1" x14ac:dyDescent="0.25">
      <c r="A15" s="10">
        <v>11</v>
      </c>
      <c r="B15" s="11" t="s">
        <v>17</v>
      </c>
      <c r="C15" s="28">
        <f>'ЯНВАРЬ 2013'!AB15</f>
        <v>719.26000000000022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78"/>
      <c r="R15" s="79"/>
      <c r="S15" s="79"/>
      <c r="T15" s="79"/>
      <c r="U15" s="86"/>
      <c r="V15" s="6"/>
      <c r="W15" s="101"/>
      <c r="X15" s="101"/>
      <c r="Y15" s="101"/>
      <c r="Z15" s="36"/>
      <c r="AA15" s="38"/>
      <c r="AB15" s="66">
        <f t="shared" si="0"/>
        <v>719.26000000000022</v>
      </c>
      <c r="AC15" s="19"/>
      <c r="AD15" s="19"/>
    </row>
    <row r="16" spans="1:30" ht="15.75" customHeight="1" x14ac:dyDescent="0.25">
      <c r="A16" s="10">
        <v>12</v>
      </c>
      <c r="B16" s="11" t="s">
        <v>18</v>
      </c>
      <c r="C16" s="28">
        <f>'ЯНВАРЬ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5"/>
      <c r="P16" s="6"/>
      <c r="Q16" s="78"/>
      <c r="R16" s="79"/>
      <c r="S16" s="79"/>
      <c r="T16" s="79"/>
      <c r="U16" s="86"/>
      <c r="V16" s="6"/>
      <c r="W16" s="37"/>
      <c r="X16" s="36"/>
      <c r="Y16" s="36"/>
      <c r="Z16" s="36"/>
      <c r="AA16" s="38"/>
      <c r="AB16" s="66">
        <f t="shared" si="0"/>
        <v>359.17000000000007</v>
      </c>
      <c r="AC16" s="19"/>
      <c r="AD16" s="19"/>
    </row>
    <row r="17" spans="1:30" ht="15.75" customHeight="1" x14ac:dyDescent="0.25">
      <c r="A17" s="10">
        <v>13</v>
      </c>
      <c r="B17" s="11" t="s">
        <v>19</v>
      </c>
      <c r="C17" s="28">
        <f>'ЯНВАРЬ 2013'!AB17</f>
        <v>1069.8600000000006</v>
      </c>
      <c r="D17" s="30"/>
      <c r="E17" s="101"/>
      <c r="F17" s="101"/>
      <c r="G17" s="101"/>
      <c r="H17" s="101"/>
      <c r="I17" s="101"/>
      <c r="J17" s="6"/>
      <c r="K17" s="101"/>
      <c r="L17" s="4">
        <v>90.74</v>
      </c>
      <c r="M17" s="4">
        <v>90.74</v>
      </c>
      <c r="N17" s="4">
        <v>90.74</v>
      </c>
      <c r="O17" s="4">
        <v>90.74</v>
      </c>
      <c r="P17" s="6"/>
      <c r="Q17" s="78"/>
      <c r="R17" s="79"/>
      <c r="S17" s="79"/>
      <c r="T17" s="79"/>
      <c r="U17" s="86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253.20000000000061</v>
      </c>
      <c r="AC17" s="19"/>
      <c r="AD17" s="19"/>
    </row>
    <row r="18" spans="1:30" ht="15.75" customHeight="1" x14ac:dyDescent="0.25">
      <c r="A18" s="10">
        <v>14</v>
      </c>
      <c r="B18" s="11" t="s">
        <v>20</v>
      </c>
      <c r="C18" s="28">
        <f>'ЯНВАРЬ 2013'!AB18</f>
        <v>671.74</v>
      </c>
      <c r="D18" s="30">
        <v>1000</v>
      </c>
      <c r="E18" s="101"/>
      <c r="F18" s="4">
        <v>90.74</v>
      </c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78"/>
      <c r="R18" s="79"/>
      <c r="S18" s="79"/>
      <c r="T18" s="79"/>
      <c r="U18" s="86"/>
      <c r="V18" s="6"/>
      <c r="W18" s="101"/>
      <c r="X18" s="101"/>
      <c r="Y18" s="101"/>
      <c r="Z18" s="4">
        <v>90.74</v>
      </c>
      <c r="AA18" s="101"/>
      <c r="AB18" s="66">
        <f t="shared" si="0"/>
        <v>1308.78</v>
      </c>
      <c r="AC18" s="19"/>
      <c r="AD18" s="19"/>
    </row>
    <row r="19" spans="1:30" ht="15.75" customHeight="1" x14ac:dyDescent="0.25">
      <c r="A19" s="10">
        <v>15</v>
      </c>
      <c r="B19" s="11" t="s">
        <v>21</v>
      </c>
      <c r="C19" s="28">
        <f>'ЯНВАРЬ 2013'!AB19</f>
        <v>0</v>
      </c>
      <c r="D19" s="30"/>
      <c r="E19" s="32"/>
      <c r="F19" s="4"/>
      <c r="G19" s="4"/>
      <c r="H19" s="4"/>
      <c r="I19" s="5"/>
      <c r="J19" s="6"/>
      <c r="K19" s="3"/>
      <c r="L19" s="4"/>
      <c r="M19" s="4"/>
      <c r="N19" s="4"/>
      <c r="O19" s="5"/>
      <c r="P19" s="6"/>
      <c r="Q19" s="78"/>
      <c r="R19" s="79"/>
      <c r="S19" s="79"/>
      <c r="T19" s="79"/>
      <c r="U19" s="86"/>
      <c r="V19" s="6"/>
      <c r="W19" s="37"/>
      <c r="X19" s="36"/>
      <c r="Y19" s="36"/>
      <c r="Z19" s="36"/>
      <c r="AA19" s="38"/>
      <c r="AB19" s="66">
        <f t="shared" si="0"/>
        <v>0</v>
      </c>
      <c r="AC19" s="19"/>
      <c r="AD19" s="19"/>
    </row>
    <row r="20" spans="1:30" ht="15.75" customHeight="1" x14ac:dyDescent="0.25">
      <c r="A20" s="10">
        <v>16</v>
      </c>
      <c r="B20" s="11" t="s">
        <v>22</v>
      </c>
      <c r="C20" s="28">
        <f>'ЯНВАРЬ 2013'!AB20</f>
        <v>0</v>
      </c>
      <c r="D20" s="30"/>
      <c r="E20" s="32"/>
      <c r="F20" s="4"/>
      <c r="G20" s="4"/>
      <c r="H20" s="4"/>
      <c r="I20" s="5"/>
      <c r="J20" s="6"/>
      <c r="K20" s="3"/>
      <c r="L20" s="4"/>
      <c r="M20" s="4"/>
      <c r="N20" s="4"/>
      <c r="O20" s="5"/>
      <c r="P20" s="6"/>
      <c r="Q20" s="78"/>
      <c r="R20" s="79"/>
      <c r="S20" s="79"/>
      <c r="T20" s="79"/>
      <c r="U20" s="86"/>
      <c r="V20" s="6"/>
      <c r="W20" s="37"/>
      <c r="X20" s="36"/>
      <c r="Y20" s="36"/>
      <c r="Z20" s="36"/>
      <c r="AA20" s="38"/>
      <c r="AB20" s="66">
        <f t="shared" si="0"/>
        <v>0</v>
      </c>
      <c r="AC20" s="19"/>
      <c r="AD20" s="19"/>
    </row>
    <row r="21" spans="1:30" ht="15.75" customHeight="1" x14ac:dyDescent="0.25">
      <c r="A21" s="10">
        <v>17</v>
      </c>
      <c r="B21" s="11" t="s">
        <v>23</v>
      </c>
      <c r="C21" s="28">
        <f>'ЯНВАРЬ 2013'!AB21</f>
        <v>0</v>
      </c>
      <c r="D21" s="30"/>
      <c r="E21" s="32"/>
      <c r="F21" s="4"/>
      <c r="G21" s="4"/>
      <c r="H21" s="4"/>
      <c r="I21" s="5"/>
      <c r="J21" s="6"/>
      <c r="K21" s="3"/>
      <c r="L21" s="4"/>
      <c r="M21" s="4"/>
      <c r="N21" s="4"/>
      <c r="O21" s="5"/>
      <c r="P21" s="6"/>
      <c r="Q21" s="78"/>
      <c r="R21" s="79"/>
      <c r="S21" s="79"/>
      <c r="T21" s="79"/>
      <c r="U21" s="86"/>
      <c r="V21" s="6"/>
      <c r="W21" s="37"/>
      <c r="X21" s="36"/>
      <c r="Y21" s="36"/>
      <c r="Z21" s="36"/>
      <c r="AA21" s="38"/>
      <c r="AB21" s="66">
        <f t="shared" si="0"/>
        <v>0</v>
      </c>
      <c r="AC21" s="19"/>
      <c r="AD21" s="19"/>
    </row>
    <row r="22" spans="1:30" ht="15.75" customHeight="1" x14ac:dyDescent="0.25">
      <c r="A22" s="10">
        <v>18</v>
      </c>
      <c r="B22" s="11" t="s">
        <v>24</v>
      </c>
      <c r="C22" s="28">
        <f>'ЯНВАРЬ 2013'!AB22</f>
        <v>856.25</v>
      </c>
      <c r="D22" s="30">
        <v>1000</v>
      </c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101"/>
      <c r="P22" s="6"/>
      <c r="Q22" s="78"/>
      <c r="R22" s="79"/>
      <c r="S22" s="79"/>
      <c r="T22" s="79"/>
      <c r="U22" s="86"/>
      <c r="V22" s="6"/>
      <c r="W22" s="4">
        <v>90.74</v>
      </c>
      <c r="X22" s="101"/>
      <c r="Y22" s="4">
        <v>90.74</v>
      </c>
      <c r="Z22" s="101"/>
      <c r="AA22" s="101"/>
      <c r="AB22" s="66">
        <f t="shared" si="0"/>
        <v>1311.81</v>
      </c>
      <c r="AC22" s="19"/>
      <c r="AD22" s="19"/>
    </row>
    <row r="23" spans="1:30" ht="15.75" customHeight="1" x14ac:dyDescent="0.25">
      <c r="A23" s="10">
        <v>19</v>
      </c>
      <c r="B23" s="11" t="s">
        <v>25</v>
      </c>
      <c r="C23" s="28">
        <f>'ЯНВАРЬ 2013'!AB23</f>
        <v>0</v>
      </c>
      <c r="D23" s="30"/>
      <c r="E23" s="32"/>
      <c r="F23" s="4"/>
      <c r="G23" s="4"/>
      <c r="H23" s="4"/>
      <c r="I23" s="5"/>
      <c r="J23" s="6"/>
      <c r="K23" s="3"/>
      <c r="L23" s="4"/>
      <c r="M23" s="4"/>
      <c r="N23" s="4"/>
      <c r="O23" s="5"/>
      <c r="P23" s="6"/>
      <c r="Q23" s="78"/>
      <c r="R23" s="79"/>
      <c r="S23" s="79"/>
      <c r="T23" s="79"/>
      <c r="U23" s="86"/>
      <c r="V23" s="6"/>
      <c r="W23" s="37"/>
      <c r="X23" s="36"/>
      <c r="Y23" s="36"/>
      <c r="Z23" s="36"/>
      <c r="AA23" s="38"/>
      <c r="AB23" s="66">
        <f t="shared" si="0"/>
        <v>0</v>
      </c>
      <c r="AC23" s="19"/>
      <c r="AD23" s="19"/>
    </row>
    <row r="24" spans="1:30" ht="15.75" customHeight="1" x14ac:dyDescent="0.25">
      <c r="A24" s="10">
        <v>20</v>
      </c>
      <c r="B24" s="11" t="s">
        <v>26</v>
      </c>
      <c r="C24" s="28">
        <f>'ЯНВАРЬ 2013'!AB24</f>
        <v>511.55000000000041</v>
      </c>
      <c r="D24" s="30">
        <v>1800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78"/>
      <c r="R24" s="79"/>
      <c r="S24" s="79"/>
      <c r="T24" s="79"/>
      <c r="U24" s="86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950.45000000000027</v>
      </c>
    </row>
    <row r="25" spans="1:30" ht="15.75" customHeight="1" x14ac:dyDescent="0.25">
      <c r="A25" s="10">
        <v>21</v>
      </c>
      <c r="B25" s="11" t="s">
        <v>27</v>
      </c>
      <c r="C25" s="28">
        <f>'ЯНВАРЬ 2013'!AB25</f>
        <v>1487.1900000000003</v>
      </c>
      <c r="D25" s="30"/>
      <c r="E25" s="101"/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78"/>
      <c r="R25" s="79"/>
      <c r="S25" s="79"/>
      <c r="T25" s="79"/>
      <c r="U25" s="86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216.83000000000038</v>
      </c>
    </row>
    <row r="26" spans="1:30" ht="15.75" customHeight="1" x14ac:dyDescent="0.25">
      <c r="A26" s="10">
        <v>22</v>
      </c>
      <c r="B26" s="11" t="s">
        <v>28</v>
      </c>
      <c r="C26" s="28">
        <f>'ЯНВАРЬ 2013'!AB26</f>
        <v>0</v>
      </c>
      <c r="D26" s="30"/>
      <c r="E26" s="32"/>
      <c r="F26" s="4"/>
      <c r="G26" s="4"/>
      <c r="H26" s="4"/>
      <c r="I26" s="5"/>
      <c r="J26" s="6"/>
      <c r="K26" s="3"/>
      <c r="L26" s="4"/>
      <c r="M26" s="4"/>
      <c r="N26" s="4"/>
      <c r="O26" s="5"/>
      <c r="P26" s="6"/>
      <c r="Q26" s="78"/>
      <c r="R26" s="79"/>
      <c r="S26" s="79"/>
      <c r="T26" s="79"/>
      <c r="U26" s="86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30" ht="15.75" customHeight="1" x14ac:dyDescent="0.25">
      <c r="A27" s="10">
        <v>24</v>
      </c>
      <c r="B27" s="11" t="s">
        <v>29</v>
      </c>
      <c r="C27" s="28">
        <f>'ЯНВАРЬ 2013'!AB27</f>
        <v>-456.80999999999995</v>
      </c>
      <c r="D27" s="30">
        <v>1000</v>
      </c>
      <c r="E27" s="101"/>
      <c r="F27" s="101"/>
      <c r="G27" s="101"/>
      <c r="H27" s="101"/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78"/>
      <c r="R27" s="79"/>
      <c r="S27" s="79"/>
      <c r="T27" s="79"/>
      <c r="U27" s="86"/>
      <c r="V27" s="6"/>
      <c r="W27" s="101"/>
      <c r="X27" s="101"/>
      <c r="Y27" s="101"/>
      <c r="Z27" s="101"/>
      <c r="AA27" s="101"/>
      <c r="AB27" s="66">
        <f t="shared" si="0"/>
        <v>270.97000000000008</v>
      </c>
    </row>
    <row r="28" spans="1:30" ht="15.75" customHeight="1" x14ac:dyDescent="0.25">
      <c r="A28" s="10">
        <v>25</v>
      </c>
      <c r="B28" s="11" t="s">
        <v>30</v>
      </c>
      <c r="C28" s="28">
        <f>'ЯНВАРЬ 2013'!AB28</f>
        <v>0</v>
      </c>
      <c r="D28" s="30"/>
      <c r="E28" s="32"/>
      <c r="F28" s="4"/>
      <c r="G28" s="4"/>
      <c r="H28" s="4"/>
      <c r="I28" s="5"/>
      <c r="J28" s="6"/>
      <c r="K28" s="3"/>
      <c r="L28" s="4"/>
      <c r="M28" s="4"/>
      <c r="N28" s="4"/>
      <c r="O28" s="5"/>
      <c r="P28" s="6"/>
      <c r="Q28" s="78"/>
      <c r="R28" s="79"/>
      <c r="S28" s="79"/>
      <c r="T28" s="79"/>
      <c r="U28" s="86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30" ht="15.75" customHeight="1" x14ac:dyDescent="0.25">
      <c r="A29" s="10">
        <v>26</v>
      </c>
      <c r="B29" s="11" t="s">
        <v>31</v>
      </c>
      <c r="C29" s="28">
        <f>'ЯНВАРЬ 2013'!AB29</f>
        <v>0</v>
      </c>
      <c r="D29" s="30"/>
      <c r="E29" s="32"/>
      <c r="F29" s="4"/>
      <c r="G29" s="4"/>
      <c r="H29" s="4"/>
      <c r="I29" s="5"/>
      <c r="J29" s="6"/>
      <c r="K29" s="3"/>
      <c r="L29" s="4"/>
      <c r="M29" s="4"/>
      <c r="N29" s="4"/>
      <c r="O29" s="5"/>
      <c r="P29" s="6"/>
      <c r="Q29" s="78"/>
      <c r="R29" s="79"/>
      <c r="S29" s="79"/>
      <c r="T29" s="79"/>
      <c r="U29" s="86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30" ht="15.75" customHeight="1" x14ac:dyDescent="0.25">
      <c r="A30" s="10">
        <v>27</v>
      </c>
      <c r="B30" s="11" t="s">
        <v>32</v>
      </c>
      <c r="C30" s="28">
        <f>'ЯНВАРЬ 2013'!AB30</f>
        <v>808.95000000000027</v>
      </c>
      <c r="D30" s="30"/>
      <c r="E30" s="101"/>
      <c r="F30" s="101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78"/>
      <c r="R30" s="79"/>
      <c r="S30" s="79"/>
      <c r="T30" s="79"/>
      <c r="U30" s="86"/>
      <c r="V30" s="6"/>
      <c r="W30" s="101"/>
      <c r="X30" s="101"/>
      <c r="Y30" s="101"/>
      <c r="Z30" s="101"/>
      <c r="AA30" s="101"/>
      <c r="AB30" s="66">
        <f t="shared" si="0"/>
        <v>83.030000000000314</v>
      </c>
    </row>
    <row r="31" spans="1:30" ht="15.75" customHeight="1" x14ac:dyDescent="0.25">
      <c r="A31" s="10">
        <v>28</v>
      </c>
      <c r="B31" s="11" t="s">
        <v>33</v>
      </c>
      <c r="C31" s="28">
        <f>'ЯНВАРЬ 2013'!AB31</f>
        <v>955.99000000000046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78"/>
      <c r="R31" s="79"/>
      <c r="S31" s="79"/>
      <c r="T31" s="79"/>
      <c r="U31" s="86"/>
      <c r="V31" s="6"/>
      <c r="W31" s="101"/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-314.36999999999944</v>
      </c>
    </row>
    <row r="32" spans="1:30" ht="15.75" customHeight="1" thickBot="1" x14ac:dyDescent="0.3">
      <c r="A32" s="13">
        <v>29</v>
      </c>
      <c r="B32" s="14" t="s">
        <v>34</v>
      </c>
      <c r="C32" s="28">
        <f>'ЯНВАРЬ 2013'!AB32</f>
        <v>-47.419999999999845</v>
      </c>
      <c r="D32" s="31"/>
      <c r="E32" s="101"/>
      <c r="F32" s="101"/>
      <c r="G32" s="101"/>
      <c r="H32" s="101"/>
      <c r="I32" s="101"/>
      <c r="J32" s="34"/>
      <c r="K32" s="101"/>
      <c r="L32" s="101"/>
      <c r="M32" s="101"/>
      <c r="N32" s="4">
        <v>90.74</v>
      </c>
      <c r="O32" s="101"/>
      <c r="P32" s="34"/>
      <c r="Q32" s="78"/>
      <c r="R32" s="79"/>
      <c r="S32" s="79"/>
      <c r="T32" s="79"/>
      <c r="U32" s="86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-410.37999999999982</v>
      </c>
    </row>
    <row r="33" spans="1:30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725.92</v>
      </c>
      <c r="F33" s="16">
        <f>SUM(F5:F32)</f>
        <v>816.66</v>
      </c>
      <c r="G33" s="16">
        <f>SUM(G5:G32)</f>
        <v>907.4</v>
      </c>
      <c r="H33" s="16">
        <f>SUM(H5:H32)</f>
        <v>907.4</v>
      </c>
      <c r="I33" s="16">
        <f>SUM(I5:I32)</f>
        <v>816.66</v>
      </c>
      <c r="J33" s="17"/>
      <c r="K33" s="16">
        <f>SUM(K5:K32)</f>
        <v>1270.3599999999999</v>
      </c>
      <c r="L33" s="16">
        <f>SUM(L5:L32)</f>
        <v>1270.3599999999999</v>
      </c>
      <c r="M33" s="16">
        <f>SUM(M5:M32)</f>
        <v>1361.1</v>
      </c>
      <c r="N33" s="16">
        <f>SUM(N5:N32)</f>
        <v>1542.58</v>
      </c>
      <c r="O33" s="16">
        <f>SUM(O5:O32)</f>
        <v>1179.6199999999999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1179.6199999999999</v>
      </c>
      <c r="X33" s="16">
        <f>SUM(X5:X32)</f>
        <v>1179.6199999999999</v>
      </c>
      <c r="Y33" s="16">
        <f>SUM(Y5:Y32)</f>
        <v>1179.6199999999999</v>
      </c>
      <c r="Z33" s="16">
        <f>SUM(Z5:Z32)</f>
        <v>1270.3599999999999</v>
      </c>
      <c r="AA33" s="16">
        <f>SUM(AA5:AA32)</f>
        <v>1088.8799999999999</v>
      </c>
      <c r="AB33" s="18"/>
      <c r="AD33"/>
    </row>
    <row r="34" spans="1:30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30" ht="15.75" thickBot="1" x14ac:dyDescent="0.3">
      <c r="B35" s="23"/>
      <c r="C35" s="23"/>
    </row>
    <row r="36" spans="1:30" ht="19.5" thickBot="1" x14ac:dyDescent="0.35">
      <c r="A36" s="119" t="s">
        <v>39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11649.050000000007</v>
      </c>
    </row>
    <row r="37" spans="1:30" ht="18.75" x14ac:dyDescent="0.25">
      <c r="A37" s="26"/>
      <c r="B37" s="27"/>
      <c r="C37" s="27"/>
    </row>
    <row r="38" spans="1:30" ht="18.75" x14ac:dyDescent="0.25">
      <c r="B38" s="27"/>
      <c r="C38" s="27"/>
    </row>
    <row r="39" spans="1:30" ht="15" customHeight="1" x14ac:dyDescent="0.25">
      <c r="B39" s="27"/>
      <c r="C39" s="27"/>
    </row>
    <row r="40" spans="1:30" ht="18.75" x14ac:dyDescent="0.25">
      <c r="B40" s="27"/>
      <c r="C40" s="27"/>
    </row>
    <row r="41" spans="1:30" x14ac:dyDescent="0.25">
      <c r="B41" s="23"/>
      <c r="C41" s="23"/>
    </row>
    <row r="42" spans="1:30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D27" sqref="D2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09" t="s">
        <v>44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" customHeight="1" thickBot="1" x14ac:dyDescent="0.3">
      <c r="A3" s="112" t="s">
        <v>0</v>
      </c>
      <c r="B3" s="113" t="s">
        <v>1</v>
      </c>
      <c r="C3" s="143" t="s">
        <v>45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46</v>
      </c>
    </row>
    <row r="4" spans="1:28" ht="15.75" thickBot="1" x14ac:dyDescent="0.3">
      <c r="A4" s="112"/>
      <c r="B4" s="113"/>
      <c r="C4" s="113"/>
      <c r="D4" s="112"/>
      <c r="E4" s="53">
        <v>4</v>
      </c>
      <c r="F4" s="54">
        <v>5</v>
      </c>
      <c r="G4" s="54">
        <v>6</v>
      </c>
      <c r="H4" s="54">
        <v>7</v>
      </c>
      <c r="I4" s="55">
        <v>8</v>
      </c>
      <c r="J4" s="118"/>
      <c r="K4" s="53">
        <v>11</v>
      </c>
      <c r="L4" s="54">
        <v>12</v>
      </c>
      <c r="M4" s="54">
        <v>13</v>
      </c>
      <c r="N4" s="54">
        <v>14</v>
      </c>
      <c r="O4" s="55">
        <v>15</v>
      </c>
      <c r="P4" s="118"/>
      <c r="Q4" s="53">
        <v>18</v>
      </c>
      <c r="R4" s="54">
        <v>19</v>
      </c>
      <c r="S4" s="54">
        <v>20</v>
      </c>
      <c r="T4" s="54">
        <v>21</v>
      </c>
      <c r="U4" s="55">
        <v>22</v>
      </c>
      <c r="V4" s="118"/>
      <c r="W4" s="87">
        <v>25</v>
      </c>
      <c r="X4" s="88">
        <v>26</v>
      </c>
      <c r="Y4" s="88">
        <v>27</v>
      </c>
      <c r="Z4" s="88">
        <v>28</v>
      </c>
      <c r="AA4" s="89">
        <v>29</v>
      </c>
      <c r="AB4" s="107"/>
    </row>
    <row r="5" spans="1:28" ht="15.75" customHeight="1" x14ac:dyDescent="0.25">
      <c r="A5" s="1">
        <v>1</v>
      </c>
      <c r="B5" s="2" t="s">
        <v>7</v>
      </c>
      <c r="C5" s="28">
        <f>'ФЕВРАЛЬ 2013'!AB5</f>
        <v>2881.8800000000006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7"/>
      <c r="W5" s="90"/>
      <c r="X5" s="91"/>
      <c r="Y5" s="91"/>
      <c r="Z5" s="91"/>
      <c r="AA5" s="92"/>
      <c r="AB5" s="66">
        <f t="shared" ref="AB5:AB32" si="0">(C5+D5+J5+P5+V5)-(SUM(E5:I5)+SUM(K5:O5)+SUM(Q5:U5)+SUM(W5:AA5))</f>
        <v>1611.5200000000007</v>
      </c>
    </row>
    <row r="6" spans="1:28" ht="15.75" customHeight="1" x14ac:dyDescent="0.25">
      <c r="A6" s="10">
        <v>2</v>
      </c>
      <c r="B6" s="11" t="s">
        <v>8</v>
      </c>
      <c r="C6" s="28">
        <f>'ФЕВРАЛЬ 2013'!AB6</f>
        <v>-295.84999999999945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101"/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93"/>
      <c r="X6" s="94"/>
      <c r="Y6" s="94"/>
      <c r="Z6" s="94"/>
      <c r="AA6" s="95"/>
      <c r="AB6" s="66">
        <f t="shared" si="0"/>
        <v>-1566.2099999999994</v>
      </c>
    </row>
    <row r="7" spans="1:28" ht="15.75" customHeight="1" x14ac:dyDescent="0.25">
      <c r="A7" s="10">
        <v>3</v>
      </c>
      <c r="B7" s="11" t="s">
        <v>9</v>
      </c>
      <c r="C7" s="28">
        <f>'ФЕВРАЛЬ 2013'!AB7</f>
        <v>746.50000000000023</v>
      </c>
      <c r="D7" s="30"/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96"/>
      <c r="X7" s="79"/>
      <c r="Y7" s="79"/>
      <c r="Z7" s="79"/>
      <c r="AA7" s="97"/>
      <c r="AB7" s="66">
        <f t="shared" si="0"/>
        <v>-342.37999999999965</v>
      </c>
    </row>
    <row r="8" spans="1:28" ht="15.75" customHeight="1" x14ac:dyDescent="0.25">
      <c r="A8" s="10">
        <v>4</v>
      </c>
      <c r="B8" s="11" t="s">
        <v>10</v>
      </c>
      <c r="C8" s="28">
        <f>'ФЕВРАЛЬ 2013'!AB8</f>
        <v>1206.9000000000001</v>
      </c>
      <c r="D8" s="30"/>
      <c r="E8" s="4">
        <v>90.74</v>
      </c>
      <c r="F8" s="4">
        <v>90.74</v>
      </c>
      <c r="G8" s="4">
        <v>90.74</v>
      </c>
      <c r="H8" s="4">
        <v>90.74</v>
      </c>
      <c r="I8" s="101"/>
      <c r="J8" s="6"/>
      <c r="K8" s="4">
        <v>90.74</v>
      </c>
      <c r="L8" s="4">
        <v>90.74</v>
      </c>
      <c r="M8" s="4">
        <v>90.74</v>
      </c>
      <c r="N8" s="4">
        <v>90.74</v>
      </c>
      <c r="O8" s="4">
        <v>90.74</v>
      </c>
      <c r="P8" s="6"/>
      <c r="Q8" s="4">
        <v>90.74</v>
      </c>
      <c r="R8" s="4">
        <v>90.74</v>
      </c>
      <c r="S8" s="4">
        <v>90.74</v>
      </c>
      <c r="T8" s="4">
        <v>90.74</v>
      </c>
      <c r="U8" s="4">
        <v>90.74</v>
      </c>
      <c r="V8" s="6"/>
      <c r="W8" s="93"/>
      <c r="X8" s="94"/>
      <c r="Y8" s="94"/>
      <c r="Z8" s="94"/>
      <c r="AA8" s="95"/>
      <c r="AB8" s="66">
        <f t="shared" si="0"/>
        <v>-63.459999999999809</v>
      </c>
    </row>
    <row r="9" spans="1:28" ht="15.75" customHeight="1" x14ac:dyDescent="0.25">
      <c r="A9" s="10">
        <v>5</v>
      </c>
      <c r="B9" s="11" t="s">
        <v>11</v>
      </c>
      <c r="C9" s="28">
        <f>'ФЕВРАЛЬ 2013'!AB9</f>
        <v>2456.6900000000005</v>
      </c>
      <c r="D9" s="30">
        <v>2000</v>
      </c>
      <c r="E9" s="4">
        <v>90.74</v>
      </c>
      <c r="F9" s="4">
        <v>90.74</v>
      </c>
      <c r="G9" s="4">
        <v>90.74</v>
      </c>
      <c r="H9" s="4">
        <v>90.74</v>
      </c>
      <c r="I9" s="101"/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6"/>
      <c r="W9" s="93"/>
      <c r="X9" s="94"/>
      <c r="Y9" s="94"/>
      <c r="Z9" s="94"/>
      <c r="AA9" s="95"/>
      <c r="AB9" s="66">
        <f t="shared" si="0"/>
        <v>3186.3300000000008</v>
      </c>
    </row>
    <row r="10" spans="1:28" ht="15.75" customHeight="1" x14ac:dyDescent="0.25">
      <c r="A10" s="10">
        <v>6</v>
      </c>
      <c r="B10" s="11" t="s">
        <v>12</v>
      </c>
      <c r="C10" s="28">
        <f>'ФЕВРАЛЬ 2013'!AB10</f>
        <v>1004.1500000000005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101"/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93"/>
      <c r="X10" s="94"/>
      <c r="Y10" s="94"/>
      <c r="Z10" s="94"/>
      <c r="AA10" s="95"/>
      <c r="AB10" s="66">
        <f t="shared" si="0"/>
        <v>733.79000000000065</v>
      </c>
    </row>
    <row r="11" spans="1:28" ht="15.75" customHeight="1" x14ac:dyDescent="0.25">
      <c r="A11" s="10">
        <v>7</v>
      </c>
      <c r="B11" s="11" t="s">
        <v>13</v>
      </c>
      <c r="C11" s="28">
        <f>'ФЕВРАЛЬ 2013'!AB11</f>
        <v>-903.34999999999968</v>
      </c>
      <c r="D11" s="30">
        <v>1000</v>
      </c>
      <c r="E11" s="4">
        <v>90.74</v>
      </c>
      <c r="F11" s="4">
        <v>90.74</v>
      </c>
      <c r="G11" s="4">
        <v>90.74</v>
      </c>
      <c r="H11" s="4">
        <v>90.74</v>
      </c>
      <c r="I11" s="101"/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93"/>
      <c r="X11" s="94"/>
      <c r="Y11" s="94"/>
      <c r="Z11" s="94"/>
      <c r="AA11" s="95"/>
      <c r="AB11" s="66">
        <f t="shared" si="0"/>
        <v>-1173.7099999999996</v>
      </c>
    </row>
    <row r="12" spans="1:28" ht="15.75" customHeight="1" x14ac:dyDescent="0.25">
      <c r="A12" s="10">
        <v>8</v>
      </c>
      <c r="B12" s="11" t="s">
        <v>14</v>
      </c>
      <c r="C12" s="28">
        <f>'ФЕВРАЛЬ 2013'!AB12</f>
        <v>1554.48</v>
      </c>
      <c r="D12" s="30"/>
      <c r="E12" s="4">
        <v>90.74</v>
      </c>
      <c r="F12" s="4">
        <v>90.74</v>
      </c>
      <c r="G12" s="4">
        <v>90.74</v>
      </c>
      <c r="H12" s="4">
        <v>90.74</v>
      </c>
      <c r="I12" s="101"/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6"/>
      <c r="W12" s="93"/>
      <c r="X12" s="94"/>
      <c r="Y12" s="94"/>
      <c r="Z12" s="94"/>
      <c r="AA12" s="95"/>
      <c r="AB12" s="66">
        <f t="shared" si="0"/>
        <v>284.12000000000012</v>
      </c>
    </row>
    <row r="13" spans="1:28" ht="15.75" customHeight="1" x14ac:dyDescent="0.25">
      <c r="A13" s="10">
        <v>9</v>
      </c>
      <c r="B13" s="11" t="s">
        <v>15</v>
      </c>
      <c r="C13" s="28">
        <f>'ФЕВРАЛЬ 2013'!AB13</f>
        <v>-1751.0999999999997</v>
      </c>
      <c r="D13" s="30"/>
      <c r="E13" s="4">
        <v>90.74</v>
      </c>
      <c r="F13" s="4">
        <v>90.74</v>
      </c>
      <c r="G13" s="4">
        <v>90.74</v>
      </c>
      <c r="H13" s="4">
        <v>90.74</v>
      </c>
      <c r="I13" s="101"/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93"/>
      <c r="X13" s="94"/>
      <c r="Y13" s="94"/>
      <c r="Z13" s="94"/>
      <c r="AA13" s="95"/>
      <c r="AB13" s="66">
        <f t="shared" si="0"/>
        <v>-3021.4599999999996</v>
      </c>
    </row>
    <row r="14" spans="1:28" ht="15.75" customHeight="1" x14ac:dyDescent="0.25">
      <c r="A14" s="10">
        <v>10</v>
      </c>
      <c r="B14" s="11" t="s">
        <v>16</v>
      </c>
      <c r="C14" s="28">
        <f>'ФЕВРАЛЬ 2013'!AB14</f>
        <v>0</v>
      </c>
      <c r="D14" s="30"/>
      <c r="E14" s="48"/>
      <c r="F14" s="48"/>
      <c r="G14" s="48"/>
      <c r="H14" s="48"/>
      <c r="I14" s="101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93"/>
      <c r="X14" s="94"/>
      <c r="Y14" s="94"/>
      <c r="Z14" s="94"/>
      <c r="AA14" s="95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'ФЕВРАЛЬ 2013'!AB15</f>
        <v>719.26000000000022</v>
      </c>
      <c r="D15" s="30">
        <v>2000</v>
      </c>
      <c r="E15" s="4">
        <v>90.74</v>
      </c>
      <c r="F15" s="4">
        <v>90.74</v>
      </c>
      <c r="G15" s="4">
        <v>90.74</v>
      </c>
      <c r="H15" s="4">
        <v>90.74</v>
      </c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6"/>
      <c r="W15" s="93"/>
      <c r="X15" s="94"/>
      <c r="Y15" s="94"/>
      <c r="Z15" s="94"/>
      <c r="AA15" s="95"/>
      <c r="AB15" s="66">
        <f t="shared" si="0"/>
        <v>1448.9000000000003</v>
      </c>
    </row>
    <row r="16" spans="1:28" ht="15.75" customHeight="1" x14ac:dyDescent="0.25">
      <c r="A16" s="10">
        <v>12</v>
      </c>
      <c r="B16" s="11" t="s">
        <v>18</v>
      </c>
      <c r="C16" s="28">
        <f>'ФЕВРАЛЬ 2013'!AB16</f>
        <v>359.17000000000007</v>
      </c>
      <c r="D16" s="30"/>
      <c r="E16" s="32"/>
      <c r="F16" s="4"/>
      <c r="G16" s="4"/>
      <c r="H16" s="4"/>
      <c r="I16" s="101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93"/>
      <c r="X16" s="94"/>
      <c r="Y16" s="94"/>
      <c r="Z16" s="94"/>
      <c r="AA16" s="95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'ФЕВРАЛЬ 2013'!AB17</f>
        <v>253.20000000000061</v>
      </c>
      <c r="D17" s="30">
        <v>2000</v>
      </c>
      <c r="E17" s="4">
        <v>90.74</v>
      </c>
      <c r="F17" s="4">
        <v>90.74</v>
      </c>
      <c r="G17" s="4">
        <v>90.74</v>
      </c>
      <c r="H17" s="4">
        <v>90.74</v>
      </c>
      <c r="I17" s="101"/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6"/>
      <c r="W17" s="93"/>
      <c r="X17" s="94"/>
      <c r="Y17" s="94"/>
      <c r="Z17" s="94"/>
      <c r="AA17" s="95"/>
      <c r="AB17" s="66">
        <f t="shared" si="0"/>
        <v>982.84000000000083</v>
      </c>
    </row>
    <row r="18" spans="1:28" ht="15.75" customHeight="1" x14ac:dyDescent="0.25">
      <c r="A18" s="10">
        <v>14</v>
      </c>
      <c r="B18" s="11" t="s">
        <v>20</v>
      </c>
      <c r="C18" s="28">
        <f>'ФЕВРАЛЬ 2013'!AB18</f>
        <v>1308.78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93"/>
      <c r="X18" s="94"/>
      <c r="Y18" s="94"/>
      <c r="Z18" s="94"/>
      <c r="AA18" s="95"/>
      <c r="AB18" s="66">
        <f t="shared" si="0"/>
        <v>1036.56</v>
      </c>
    </row>
    <row r="19" spans="1:28" ht="15.75" customHeight="1" x14ac:dyDescent="0.25">
      <c r="A19" s="10">
        <v>15</v>
      </c>
      <c r="B19" s="11" t="s">
        <v>21</v>
      </c>
      <c r="C19" s="28">
        <f>'ФЕВРАЛЬ 2013'!AB19</f>
        <v>0</v>
      </c>
      <c r="D19" s="30"/>
      <c r="E19" s="48"/>
      <c r="F19" s="44"/>
      <c r="G19" s="44"/>
      <c r="H19" s="44"/>
      <c r="I19" s="10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93"/>
      <c r="X19" s="94"/>
      <c r="Y19" s="94"/>
      <c r="Z19" s="94"/>
      <c r="AA19" s="95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'ФЕВРАЛЬ 2013'!AB20</f>
        <v>0</v>
      </c>
      <c r="D20" s="30"/>
      <c r="E20" s="32"/>
      <c r="F20" s="4"/>
      <c r="G20" s="4"/>
      <c r="H20" s="4"/>
      <c r="I20" s="101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93"/>
      <c r="X20" s="94"/>
      <c r="Y20" s="94"/>
      <c r="Z20" s="94"/>
      <c r="AA20" s="95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'ФЕВРАЛЬ 2013'!AB21</f>
        <v>0</v>
      </c>
      <c r="D21" s="30"/>
      <c r="E21" s="32"/>
      <c r="F21" s="4"/>
      <c r="G21" s="4"/>
      <c r="H21" s="4"/>
      <c r="I21" s="101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93"/>
      <c r="X21" s="94"/>
      <c r="Y21" s="94"/>
      <c r="Z21" s="94"/>
      <c r="AA21" s="95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'ФЕВРАЛЬ 2013'!AB22</f>
        <v>1311.81</v>
      </c>
      <c r="D22" s="30"/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101"/>
      <c r="T22" s="101"/>
      <c r="U22" s="101"/>
      <c r="V22" s="6"/>
      <c r="W22" s="96"/>
      <c r="X22" s="79"/>
      <c r="Y22" s="79"/>
      <c r="Z22" s="79"/>
      <c r="AA22" s="97"/>
      <c r="AB22" s="66">
        <f t="shared" si="0"/>
        <v>767.37</v>
      </c>
    </row>
    <row r="23" spans="1:28" ht="15.75" customHeight="1" x14ac:dyDescent="0.25">
      <c r="A23" s="10">
        <v>19</v>
      </c>
      <c r="B23" s="11" t="s">
        <v>25</v>
      </c>
      <c r="C23" s="28">
        <f>'ФЕВРАЛЬ 2013'!AB23</f>
        <v>0</v>
      </c>
      <c r="D23" s="30"/>
      <c r="E23" s="32"/>
      <c r="F23" s="4"/>
      <c r="G23" s="4"/>
      <c r="H23" s="4"/>
      <c r="I23" s="101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93"/>
      <c r="X23" s="94"/>
      <c r="Y23" s="94"/>
      <c r="Z23" s="94"/>
      <c r="AA23" s="95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'ФЕВРАЛЬ 2013'!AB24</f>
        <v>950.45000000000027</v>
      </c>
      <c r="D24" s="30">
        <v>1000</v>
      </c>
      <c r="E24" s="4">
        <v>90.74</v>
      </c>
      <c r="F24" s="4">
        <v>90.74</v>
      </c>
      <c r="G24" s="4">
        <v>90.74</v>
      </c>
      <c r="H24" s="4">
        <v>90.74</v>
      </c>
      <c r="I24" s="101"/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6"/>
      <c r="W24" s="93"/>
      <c r="X24" s="94"/>
      <c r="Y24" s="94"/>
      <c r="Z24" s="94"/>
      <c r="AA24" s="95"/>
      <c r="AB24" s="66">
        <f t="shared" si="0"/>
        <v>680.09000000000037</v>
      </c>
    </row>
    <row r="25" spans="1:28" ht="15.75" customHeight="1" x14ac:dyDescent="0.25">
      <c r="A25" s="10">
        <v>21</v>
      </c>
      <c r="B25" s="11" t="s">
        <v>27</v>
      </c>
      <c r="C25" s="28">
        <f>'ФЕВРАЛЬ 2013'!AB25</f>
        <v>216.83000000000038</v>
      </c>
      <c r="D25" s="30"/>
      <c r="E25" s="4">
        <v>90.74</v>
      </c>
      <c r="F25" s="4">
        <v>90.74</v>
      </c>
      <c r="G25" s="4">
        <v>90.74</v>
      </c>
      <c r="H25" s="4">
        <v>90.74</v>
      </c>
      <c r="I25" s="101"/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101"/>
      <c r="U25" s="101"/>
      <c r="V25" s="6"/>
      <c r="W25" s="93"/>
      <c r="X25" s="94"/>
      <c r="Y25" s="94"/>
      <c r="Z25" s="94"/>
      <c r="AA25" s="95"/>
      <c r="AB25" s="66">
        <f t="shared" si="0"/>
        <v>-872.0499999999995</v>
      </c>
    </row>
    <row r="26" spans="1:28" ht="15.75" customHeight="1" x14ac:dyDescent="0.25">
      <c r="A26" s="10">
        <v>22</v>
      </c>
      <c r="B26" s="11" t="s">
        <v>28</v>
      </c>
      <c r="C26" s="28">
        <f>'ФЕВРАЛЬ 2013'!AB26</f>
        <v>0</v>
      </c>
      <c r="D26" s="30"/>
      <c r="E26" s="32"/>
      <c r="F26" s="4"/>
      <c r="G26" s="4"/>
      <c r="H26" s="4"/>
      <c r="I26" s="101"/>
      <c r="J26" s="6"/>
      <c r="K26" s="3"/>
      <c r="L26" s="4"/>
      <c r="M26" s="4"/>
      <c r="N26" s="4"/>
      <c r="O26" s="5"/>
      <c r="P26" s="6"/>
      <c r="Q26" s="4"/>
      <c r="R26" s="4"/>
      <c r="S26" s="4"/>
      <c r="T26" s="4"/>
      <c r="U26" s="5"/>
      <c r="V26" s="6"/>
      <c r="W26" s="93"/>
      <c r="X26" s="94"/>
      <c r="Y26" s="94"/>
      <c r="Z26" s="94"/>
      <c r="AA26" s="95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'ФЕВРАЛЬ 2013'!AB27</f>
        <v>270.97000000000008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93"/>
      <c r="X27" s="94"/>
      <c r="Y27" s="94"/>
      <c r="Z27" s="94"/>
      <c r="AA27" s="95"/>
      <c r="AB27" s="66">
        <f t="shared" si="0"/>
        <v>-545.68999999999983</v>
      </c>
    </row>
    <row r="28" spans="1:28" ht="15.75" customHeight="1" x14ac:dyDescent="0.25">
      <c r="A28" s="10">
        <v>24</v>
      </c>
      <c r="B28" s="11" t="s">
        <v>30</v>
      </c>
      <c r="C28" s="28">
        <f>'ФЕВРАЛЬ 2013'!AB28</f>
        <v>0</v>
      </c>
      <c r="D28" s="30"/>
      <c r="E28" s="32"/>
      <c r="F28" s="4"/>
      <c r="G28" s="4"/>
      <c r="H28" s="4"/>
      <c r="I28" s="101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93"/>
      <c r="X28" s="94"/>
      <c r="Y28" s="94"/>
      <c r="Z28" s="94"/>
      <c r="AA28" s="95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'ФЕВРАЛЬ 2013'!AB29</f>
        <v>0</v>
      </c>
      <c r="D29" s="30"/>
      <c r="E29" s="32"/>
      <c r="F29" s="4"/>
      <c r="G29" s="4"/>
      <c r="H29" s="4"/>
      <c r="I29" s="101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93"/>
      <c r="X29" s="94"/>
      <c r="Y29" s="94"/>
      <c r="Z29" s="94"/>
      <c r="AA29" s="95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'ФЕВРАЛЬ 2013'!AB30</f>
        <v>83.030000000000314</v>
      </c>
      <c r="D30" s="30">
        <v>2500</v>
      </c>
      <c r="E30" s="101"/>
      <c r="F30" s="101"/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93"/>
      <c r="X30" s="94"/>
      <c r="Y30" s="94"/>
      <c r="Z30" s="94"/>
      <c r="AA30" s="95"/>
      <c r="AB30" s="66">
        <f t="shared" si="0"/>
        <v>1675.63</v>
      </c>
    </row>
    <row r="31" spans="1:28" ht="15.75" customHeight="1" x14ac:dyDescent="0.25">
      <c r="A31" s="10">
        <v>27</v>
      </c>
      <c r="B31" s="11" t="s">
        <v>33</v>
      </c>
      <c r="C31" s="28">
        <f>'ФЕВРАЛЬ 2013'!AB31</f>
        <v>-314.36999999999944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101"/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101"/>
      <c r="V31" s="6"/>
      <c r="W31" s="93"/>
      <c r="X31" s="94"/>
      <c r="Y31" s="94"/>
      <c r="Z31" s="94"/>
      <c r="AA31" s="95"/>
      <c r="AB31" s="66">
        <f t="shared" si="0"/>
        <v>-1493.9899999999993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'ФЕВРАЛЬ 2013'!AB32</f>
        <v>-410.37999999999982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98"/>
      <c r="X32" s="99"/>
      <c r="Y32" s="99"/>
      <c r="Z32" s="99"/>
      <c r="AA32" s="100"/>
      <c r="AB32" s="67">
        <f t="shared" si="0"/>
        <v>-1227.0399999999997</v>
      </c>
    </row>
    <row r="33" spans="1:28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1542.58</v>
      </c>
      <c r="F33" s="16">
        <f>SUM(F5:F32)</f>
        <v>1451.84</v>
      </c>
      <c r="G33" s="16">
        <f>SUM(G5:G32)</f>
        <v>1361.1</v>
      </c>
      <c r="H33" s="16">
        <f>SUM(H5:H32)</f>
        <v>1542.58</v>
      </c>
      <c r="I33" s="16">
        <f>SUM(I5:I32)</f>
        <v>0</v>
      </c>
      <c r="J33" s="17"/>
      <c r="K33" s="16">
        <f>SUM(K5:K32)</f>
        <v>1633.32</v>
      </c>
      <c r="L33" s="16">
        <f>SUM(L5:L32)</f>
        <v>1542.58</v>
      </c>
      <c r="M33" s="16">
        <f>SUM(M5:M32)</f>
        <v>1451.84</v>
      </c>
      <c r="N33" s="16">
        <f>SUM(N5:N32)</f>
        <v>1633.32</v>
      </c>
      <c r="O33" s="16">
        <f>SUM(O5:O32)</f>
        <v>1361.1</v>
      </c>
      <c r="P33" s="17"/>
      <c r="Q33" s="16">
        <f>SUM(Q5:Q32)</f>
        <v>1633.32</v>
      </c>
      <c r="R33" s="16">
        <f>SUM(R5:R32)</f>
        <v>1542.58</v>
      </c>
      <c r="S33" s="16">
        <f>SUM(S5:S32)</f>
        <v>1361.1</v>
      </c>
      <c r="T33" s="16">
        <f>SUM(T5:T32)</f>
        <v>1542.58</v>
      </c>
      <c r="U33" s="16">
        <f>SUM(U5:U32)</f>
        <v>1088.8799999999999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19" t="s">
        <v>36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2460.330000000009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D27" sqref="D2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09" t="s">
        <v>47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" customHeight="1" thickBot="1" x14ac:dyDescent="0.3">
      <c r="A3" s="112" t="s">
        <v>0</v>
      </c>
      <c r="B3" s="113" t="s">
        <v>1</v>
      </c>
      <c r="C3" s="143" t="s">
        <v>46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49</v>
      </c>
    </row>
    <row r="4" spans="1:28" ht="15.75" thickBot="1" x14ac:dyDescent="0.3">
      <c r="A4" s="112"/>
      <c r="B4" s="113"/>
      <c r="C4" s="113"/>
      <c r="D4" s="112"/>
      <c r="E4" s="59">
        <v>1</v>
      </c>
      <c r="F4" s="60">
        <v>2</v>
      </c>
      <c r="G4" s="60">
        <v>3</v>
      </c>
      <c r="H4" s="60">
        <v>4</v>
      </c>
      <c r="I4" s="61">
        <v>5</v>
      </c>
      <c r="J4" s="118"/>
      <c r="K4" s="59">
        <v>8</v>
      </c>
      <c r="L4" s="60">
        <v>9</v>
      </c>
      <c r="M4" s="60">
        <v>10</v>
      </c>
      <c r="N4" s="60">
        <v>11</v>
      </c>
      <c r="O4" s="61">
        <v>12</v>
      </c>
      <c r="P4" s="118"/>
      <c r="Q4" s="59">
        <v>15</v>
      </c>
      <c r="R4" s="60">
        <v>16</v>
      </c>
      <c r="S4" s="60">
        <v>17</v>
      </c>
      <c r="T4" s="60">
        <v>18</v>
      </c>
      <c r="U4" s="61">
        <v>19</v>
      </c>
      <c r="V4" s="118"/>
      <c r="W4" s="62">
        <v>22</v>
      </c>
      <c r="X4" s="63">
        <v>23</v>
      </c>
      <c r="Y4" s="63">
        <v>24</v>
      </c>
      <c r="Z4" s="63">
        <v>25</v>
      </c>
      <c r="AA4" s="64">
        <v>26</v>
      </c>
      <c r="AB4" s="107"/>
    </row>
    <row r="5" spans="1:28" ht="15.75" customHeight="1" x14ac:dyDescent="0.25">
      <c r="A5" s="1">
        <v>1</v>
      </c>
      <c r="B5" s="2" t="s">
        <v>7</v>
      </c>
      <c r="C5" s="28">
        <f>'МАРТ 2013'!AB5</f>
        <v>1611.5200000000007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4">
        <v>90.74</v>
      </c>
      <c r="J5" s="7"/>
      <c r="K5" s="4">
        <v>90.74</v>
      </c>
      <c r="L5" s="101"/>
      <c r="M5" s="101"/>
      <c r="N5" s="101"/>
      <c r="O5" s="101"/>
      <c r="P5" s="7"/>
      <c r="Q5" s="101"/>
      <c r="R5" s="4">
        <v>90.74</v>
      </c>
      <c r="S5" s="4">
        <v>90.74</v>
      </c>
      <c r="T5" s="4">
        <v>90.74</v>
      </c>
      <c r="U5" s="4">
        <v>90.74</v>
      </c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250.42000000000075</v>
      </c>
    </row>
    <row r="6" spans="1:28" ht="15.75" customHeight="1" x14ac:dyDescent="0.25">
      <c r="A6" s="10">
        <v>2</v>
      </c>
      <c r="B6" s="11" t="s">
        <v>8</v>
      </c>
      <c r="C6" s="28">
        <f>'МАРТ 2013'!AB6</f>
        <v>-1566.2099999999994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-3381.0099999999993</v>
      </c>
    </row>
    <row r="7" spans="1:28" ht="15.75" customHeight="1" x14ac:dyDescent="0.25">
      <c r="A7" s="10">
        <v>3</v>
      </c>
      <c r="B7" s="11" t="s">
        <v>9</v>
      </c>
      <c r="C7" s="28">
        <f>'МАРТ 2013'!AB7</f>
        <v>-342.37999999999965</v>
      </c>
      <c r="D7" s="30">
        <v>2000</v>
      </c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205.78000000000043</v>
      </c>
    </row>
    <row r="8" spans="1:28" ht="15.75" customHeight="1" x14ac:dyDescent="0.25">
      <c r="A8" s="10">
        <v>4</v>
      </c>
      <c r="B8" s="11" t="s">
        <v>10</v>
      </c>
      <c r="C8" s="28">
        <f>'МАРТ 2013'!AB8</f>
        <v>-63.459999999999809</v>
      </c>
      <c r="D8" s="30">
        <v>1000</v>
      </c>
      <c r="E8" s="101"/>
      <c r="F8" s="101"/>
      <c r="G8" s="101"/>
      <c r="H8" s="101"/>
      <c r="I8" s="101"/>
      <c r="J8" s="6"/>
      <c r="K8" s="4">
        <v>90.74</v>
      </c>
      <c r="L8" s="101"/>
      <c r="M8" s="101"/>
      <c r="N8" s="4">
        <v>90.74</v>
      </c>
      <c r="O8" s="101"/>
      <c r="P8" s="6"/>
      <c r="Q8" s="4">
        <v>90.74</v>
      </c>
      <c r="R8" s="101"/>
      <c r="S8" s="101"/>
      <c r="T8" s="4">
        <v>90.74</v>
      </c>
      <c r="U8" s="101"/>
      <c r="V8" s="6"/>
      <c r="W8" s="101"/>
      <c r="X8" s="101"/>
      <c r="Y8" s="101"/>
      <c r="Z8" s="4">
        <v>90.74</v>
      </c>
      <c r="AA8" s="101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'МАРТ 2013'!AB9</f>
        <v>3186.3300000000008</v>
      </c>
      <c r="D9" s="30"/>
      <c r="E9" s="4">
        <v>90.74</v>
      </c>
      <c r="F9" s="4">
        <v>90.74</v>
      </c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101"/>
      <c r="U9" s="4">
        <v>90.74</v>
      </c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1462.2700000000009</v>
      </c>
    </row>
    <row r="10" spans="1:28" ht="15.75" customHeight="1" x14ac:dyDescent="0.25">
      <c r="A10" s="10">
        <v>6</v>
      </c>
      <c r="B10" s="11" t="s">
        <v>12</v>
      </c>
      <c r="C10" s="28">
        <f>'МАРТ 2013'!AB10</f>
        <v>733.79000000000065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-81.009999999999309</v>
      </c>
    </row>
    <row r="11" spans="1:28" ht="15.75" customHeight="1" x14ac:dyDescent="0.25">
      <c r="A11" s="10">
        <v>7</v>
      </c>
      <c r="B11" s="11" t="s">
        <v>13</v>
      </c>
      <c r="C11" s="28">
        <f>'МАРТ 2013'!AB11</f>
        <v>-1173.7099999999996</v>
      </c>
      <c r="D11" s="30">
        <v>2500</v>
      </c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101"/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-307.02999999999952</v>
      </c>
    </row>
    <row r="12" spans="1:28" ht="15.75" customHeight="1" x14ac:dyDescent="0.25">
      <c r="A12" s="10">
        <v>8</v>
      </c>
      <c r="B12" s="11" t="s">
        <v>14</v>
      </c>
      <c r="C12" s="28">
        <f>'МАРТ 2013'!AB12</f>
        <v>284.12000000000012</v>
      </c>
      <c r="D12" s="30">
        <v>2000</v>
      </c>
      <c r="E12" s="4">
        <v>90.74</v>
      </c>
      <c r="F12" s="101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101"/>
      <c r="U12" s="4">
        <v>90.74</v>
      </c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650.79999999999995</v>
      </c>
    </row>
    <row r="13" spans="1:28" ht="15.75" customHeight="1" x14ac:dyDescent="0.25">
      <c r="A13" s="10">
        <v>9</v>
      </c>
      <c r="B13" s="11" t="s">
        <v>15</v>
      </c>
      <c r="C13" s="28">
        <f>'МАРТ 2013'!AB13</f>
        <v>-3021.4599999999996</v>
      </c>
      <c r="D13" s="30">
        <v>2000</v>
      </c>
      <c r="E13" s="4">
        <v>90.74</v>
      </c>
      <c r="F13" s="4">
        <v>90.74</v>
      </c>
      <c r="G13" s="101"/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-2473.2999999999993</v>
      </c>
    </row>
    <row r="14" spans="1:28" ht="15.75" customHeight="1" x14ac:dyDescent="0.25">
      <c r="A14" s="10">
        <v>10</v>
      </c>
      <c r="B14" s="11" t="s">
        <v>16</v>
      </c>
      <c r="C14" s="28">
        <f>'МАРТ 2013'!AB14</f>
        <v>0</v>
      </c>
      <c r="D14" s="30"/>
      <c r="E14" s="4"/>
      <c r="F14" s="4"/>
      <c r="G14" s="4"/>
      <c r="H14" s="4"/>
      <c r="I14" s="4"/>
      <c r="J14" s="6"/>
      <c r="K14" s="4"/>
      <c r="L14" s="4"/>
      <c r="M14" s="4"/>
      <c r="N14" s="4"/>
      <c r="O14" s="4"/>
      <c r="P14" s="6"/>
      <c r="Q14" s="4"/>
      <c r="R14" s="4"/>
      <c r="S14" s="4"/>
      <c r="T14" s="4"/>
      <c r="U14" s="4"/>
      <c r="V14" s="6"/>
      <c r="W14" s="4"/>
      <c r="X14" s="4"/>
      <c r="Y14" s="4"/>
      <c r="Z14" s="4"/>
      <c r="AA14" s="4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'МАРТ 2013'!AB15</f>
        <v>1448.9000000000003</v>
      </c>
      <c r="D15" s="30">
        <v>2500</v>
      </c>
      <c r="E15" s="4">
        <v>90.74</v>
      </c>
      <c r="F15" s="4">
        <v>90.74</v>
      </c>
      <c r="G15" s="4">
        <v>90.74</v>
      </c>
      <c r="H15" s="4">
        <v>90.74</v>
      </c>
      <c r="I15" s="4">
        <v>90.74</v>
      </c>
      <c r="J15" s="6"/>
      <c r="K15" s="4">
        <v>90.74</v>
      </c>
      <c r="L15" s="4">
        <v>90.74</v>
      </c>
      <c r="M15" s="4">
        <v>90.74</v>
      </c>
      <c r="N15" s="4">
        <v>90.74</v>
      </c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66">
        <f t="shared" si="0"/>
        <v>2315.5800000000008</v>
      </c>
    </row>
    <row r="16" spans="1:28" ht="15.75" customHeight="1" x14ac:dyDescent="0.25">
      <c r="A16" s="10">
        <v>12</v>
      </c>
      <c r="B16" s="11" t="s">
        <v>18</v>
      </c>
      <c r="C16" s="28">
        <f>'МАРТ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4"/>
      <c r="P16" s="6"/>
      <c r="Q16" s="4"/>
      <c r="R16" s="4"/>
      <c r="S16" s="4"/>
      <c r="T16" s="4"/>
      <c r="U16" s="4"/>
      <c r="V16" s="6"/>
      <c r="W16" s="4"/>
      <c r="X16" s="4"/>
      <c r="Y16" s="4"/>
      <c r="Z16" s="4"/>
      <c r="AA16" s="4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'МАРТ 2013'!AB17</f>
        <v>982.84000000000083</v>
      </c>
      <c r="D17" s="30"/>
      <c r="E17" s="4">
        <v>90.74</v>
      </c>
      <c r="F17" s="4">
        <v>90.74</v>
      </c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101"/>
      <c r="R17" s="101"/>
      <c r="S17" s="101"/>
      <c r="T17" s="101"/>
      <c r="U17" s="101"/>
      <c r="V17" s="6"/>
      <c r="W17" s="101"/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-287.51999999999907</v>
      </c>
    </row>
    <row r="18" spans="1:28" ht="15.75" customHeight="1" x14ac:dyDescent="0.25">
      <c r="A18" s="10">
        <v>14</v>
      </c>
      <c r="B18" s="11" t="s">
        <v>20</v>
      </c>
      <c r="C18" s="28">
        <f>'МАРТ 2013'!AB18</f>
        <v>1036.56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673.59999999999991</v>
      </c>
    </row>
    <row r="19" spans="1:28" ht="15.75" customHeight="1" x14ac:dyDescent="0.25">
      <c r="A19" s="10">
        <v>15</v>
      </c>
      <c r="B19" s="11" t="s">
        <v>21</v>
      </c>
      <c r="C19" s="28">
        <f>'МАРТ 2013'!AB19</f>
        <v>0</v>
      </c>
      <c r="D19" s="30"/>
      <c r="E19" s="4"/>
      <c r="F19" s="4"/>
      <c r="G19" s="4"/>
      <c r="H19" s="4"/>
      <c r="I19" s="4"/>
      <c r="J19" s="6"/>
      <c r="K19" s="4"/>
      <c r="L19" s="4"/>
      <c r="M19" s="4"/>
      <c r="N19" s="4"/>
      <c r="O19" s="4"/>
      <c r="P19" s="6"/>
      <c r="Q19" s="4"/>
      <c r="R19" s="4"/>
      <c r="S19" s="4"/>
      <c r="T19" s="4"/>
      <c r="U19" s="4"/>
      <c r="V19" s="6"/>
      <c r="W19" s="4"/>
      <c r="X19" s="4"/>
      <c r="Y19" s="4"/>
      <c r="Z19" s="4"/>
      <c r="AA19" s="4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'МАРТ 2013'!AB20</f>
        <v>0</v>
      </c>
      <c r="D20" s="30"/>
      <c r="E20" s="4"/>
      <c r="F20" s="4"/>
      <c r="G20" s="4"/>
      <c r="H20" s="4"/>
      <c r="I20" s="4"/>
      <c r="J20" s="6"/>
      <c r="K20" s="4"/>
      <c r="L20" s="4"/>
      <c r="M20" s="4"/>
      <c r="N20" s="4"/>
      <c r="O20" s="4"/>
      <c r="P20" s="6"/>
      <c r="Q20" s="4"/>
      <c r="R20" s="4"/>
      <c r="S20" s="4"/>
      <c r="T20" s="4"/>
      <c r="U20" s="4"/>
      <c r="V20" s="6"/>
      <c r="W20" s="4"/>
      <c r="X20" s="4"/>
      <c r="Y20" s="4"/>
      <c r="Z20" s="4"/>
      <c r="AA20" s="4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'МАРТ 2013'!AB21</f>
        <v>0</v>
      </c>
      <c r="D21" s="30"/>
      <c r="E21" s="4"/>
      <c r="F21" s="4"/>
      <c r="G21" s="4"/>
      <c r="H21" s="4"/>
      <c r="I21" s="4"/>
      <c r="J21" s="6"/>
      <c r="K21" s="4"/>
      <c r="L21" s="4"/>
      <c r="M21" s="4"/>
      <c r="N21" s="4"/>
      <c r="O21" s="4"/>
      <c r="P21" s="6"/>
      <c r="Q21" s="4"/>
      <c r="R21" s="4"/>
      <c r="S21" s="4"/>
      <c r="T21" s="4"/>
      <c r="U21" s="4"/>
      <c r="V21" s="6"/>
      <c r="W21" s="4"/>
      <c r="X21" s="4"/>
      <c r="Y21" s="4"/>
      <c r="Z21" s="4"/>
      <c r="AA21" s="4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'МАРТ 2013'!AB22</f>
        <v>767.37</v>
      </c>
      <c r="D22" s="30"/>
      <c r="E22" s="101"/>
      <c r="F22" s="101"/>
      <c r="G22" s="101"/>
      <c r="H22" s="101"/>
      <c r="I22" s="4">
        <v>90.74</v>
      </c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4">
        <v>90.74</v>
      </c>
      <c r="T22" s="101"/>
      <c r="U22" s="4">
        <v>90.74</v>
      </c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-140.02999999999986</v>
      </c>
    </row>
    <row r="23" spans="1:28" ht="15.75" customHeight="1" x14ac:dyDescent="0.25">
      <c r="A23" s="10">
        <v>19</v>
      </c>
      <c r="B23" s="11" t="s">
        <v>25</v>
      </c>
      <c r="C23" s="28">
        <f>'МАРТ 2013'!AB23</f>
        <v>0</v>
      </c>
      <c r="D23" s="30"/>
      <c r="E23" s="4"/>
      <c r="F23" s="4"/>
      <c r="G23" s="4"/>
      <c r="H23" s="4"/>
      <c r="I23" s="4"/>
      <c r="J23" s="6"/>
      <c r="K23" s="4"/>
      <c r="L23" s="4"/>
      <c r="M23" s="4"/>
      <c r="N23" s="4"/>
      <c r="O23" s="4"/>
      <c r="P23" s="6"/>
      <c r="Q23" s="4"/>
      <c r="R23" s="4"/>
      <c r="S23" s="4"/>
      <c r="T23" s="4"/>
      <c r="U23" s="4"/>
      <c r="V23" s="6"/>
      <c r="W23" s="4"/>
      <c r="X23" s="4"/>
      <c r="Y23" s="4"/>
      <c r="Z23" s="4"/>
      <c r="AA23" s="4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'МАРТ 2013'!AB24</f>
        <v>680.09000000000037</v>
      </c>
      <c r="D24" s="30">
        <v>2000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101"/>
      <c r="S24" s="101"/>
      <c r="T24" s="4">
        <v>90.74</v>
      </c>
      <c r="U24" s="4">
        <v>90.74</v>
      </c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1046.7700000000002</v>
      </c>
    </row>
    <row r="25" spans="1:28" ht="15.75" customHeight="1" x14ac:dyDescent="0.25">
      <c r="A25" s="10">
        <v>21</v>
      </c>
      <c r="B25" s="11" t="s">
        <v>27</v>
      </c>
      <c r="C25" s="28">
        <f>'МАРТ 2013'!AB25</f>
        <v>-872.0499999999995</v>
      </c>
      <c r="D25" s="30">
        <v>3000</v>
      </c>
      <c r="E25" s="4">
        <v>90.74</v>
      </c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6"/>
      <c r="W25" s="101"/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403.89000000000078</v>
      </c>
    </row>
    <row r="26" spans="1:28" ht="15.75" customHeight="1" x14ac:dyDescent="0.25">
      <c r="A26" s="10">
        <v>22</v>
      </c>
      <c r="B26" s="11" t="s">
        <v>28</v>
      </c>
      <c r="C26" s="28">
        <f>'МАРТ 2013'!AB26</f>
        <v>0</v>
      </c>
      <c r="D26" s="30"/>
      <c r="E26" s="4"/>
      <c r="F26" s="4"/>
      <c r="G26" s="4"/>
      <c r="H26" s="4"/>
      <c r="I26" s="4"/>
      <c r="J26" s="6"/>
      <c r="K26" s="4"/>
      <c r="L26" s="4"/>
      <c r="M26" s="4"/>
      <c r="N26" s="4"/>
      <c r="O26" s="4"/>
      <c r="P26" s="6"/>
      <c r="Q26" s="4"/>
      <c r="R26" s="4"/>
      <c r="S26" s="4"/>
      <c r="T26" s="4"/>
      <c r="U26" s="4"/>
      <c r="V26" s="6"/>
      <c r="W26" s="4"/>
      <c r="X26" s="4"/>
      <c r="Y26" s="4"/>
      <c r="Z26" s="4"/>
      <c r="AA26" s="4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'МАРТ 2013'!AB27</f>
        <v>-545.68999999999983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101"/>
      <c r="L27" s="101"/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-1453.0899999999997</v>
      </c>
    </row>
    <row r="28" spans="1:28" ht="15.75" customHeight="1" x14ac:dyDescent="0.25">
      <c r="A28" s="10">
        <v>24</v>
      </c>
      <c r="B28" s="11" t="s">
        <v>30</v>
      </c>
      <c r="C28" s="28">
        <f>'МАРТ 2013'!AB28</f>
        <v>0</v>
      </c>
      <c r="D28" s="30"/>
      <c r="E28" s="4"/>
      <c r="F28" s="4"/>
      <c r="G28" s="4"/>
      <c r="H28" s="4"/>
      <c r="I28" s="4"/>
      <c r="J28" s="6"/>
      <c r="K28" s="4"/>
      <c r="L28" s="4"/>
      <c r="M28" s="4"/>
      <c r="N28" s="4"/>
      <c r="O28" s="4"/>
      <c r="P28" s="6"/>
      <c r="Q28" s="4"/>
      <c r="R28" s="4"/>
      <c r="S28" s="4"/>
      <c r="T28" s="4"/>
      <c r="U28" s="4"/>
      <c r="V28" s="6"/>
      <c r="W28" s="4"/>
      <c r="X28" s="4"/>
      <c r="Y28" s="4"/>
      <c r="Z28" s="4"/>
      <c r="AA28" s="4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'МАРТ 2013'!AB29</f>
        <v>0</v>
      </c>
      <c r="D29" s="30"/>
      <c r="E29" s="4"/>
      <c r="F29" s="4"/>
      <c r="G29" s="4"/>
      <c r="H29" s="4"/>
      <c r="I29" s="4"/>
      <c r="J29" s="6"/>
      <c r="K29" s="4"/>
      <c r="L29" s="4"/>
      <c r="M29" s="4"/>
      <c r="N29" s="4"/>
      <c r="O29" s="4"/>
      <c r="P29" s="6"/>
      <c r="Q29" s="4"/>
      <c r="R29" s="4"/>
      <c r="S29" s="4"/>
      <c r="T29" s="4"/>
      <c r="U29" s="4"/>
      <c r="V29" s="6"/>
      <c r="W29" s="4"/>
      <c r="X29" s="4"/>
      <c r="Y29" s="4"/>
      <c r="Z29" s="4"/>
      <c r="AA29" s="4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'МАРТ 2013'!AB30</f>
        <v>1675.63</v>
      </c>
      <c r="D30" s="30"/>
      <c r="E30" s="4">
        <v>90.74</v>
      </c>
      <c r="F30" s="4">
        <v>90.74</v>
      </c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-139.16999999999985</v>
      </c>
    </row>
    <row r="31" spans="1:28" ht="15.75" customHeight="1" x14ac:dyDescent="0.25">
      <c r="A31" s="10">
        <v>27</v>
      </c>
      <c r="B31" s="11" t="s">
        <v>33</v>
      </c>
      <c r="C31" s="28">
        <f>'МАРТ 2013'!AB31</f>
        <v>-1493.9899999999993</v>
      </c>
      <c r="D31" s="30">
        <v>2000</v>
      </c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6"/>
      <c r="W31" s="4">
        <v>90.74</v>
      </c>
      <c r="X31" s="4">
        <v>90.74</v>
      </c>
      <c r="Y31" s="4">
        <v>90.74</v>
      </c>
      <c r="Z31" s="4">
        <v>90.74</v>
      </c>
      <c r="AA31" s="101"/>
      <c r="AB31" s="66">
        <f t="shared" si="0"/>
        <v>-1218.0499999999993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'МАРТ 2013'!AB32</f>
        <v>-1227.0399999999997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101"/>
      <c r="AA32" s="101"/>
      <c r="AB32" s="67">
        <f t="shared" si="0"/>
        <v>-2225.1799999999994</v>
      </c>
    </row>
    <row r="33" spans="1:28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1451.84</v>
      </c>
      <c r="F33" s="16">
        <f>SUM(F5:F32)</f>
        <v>1361.1</v>
      </c>
      <c r="G33" s="16">
        <f>SUM(G5:G32)</f>
        <v>1179.6199999999999</v>
      </c>
      <c r="H33" s="16">
        <f>SUM(H5:H32)</f>
        <v>1542.58</v>
      </c>
      <c r="I33" s="16">
        <f>SUM(I5:I32)</f>
        <v>1270.3599999999999</v>
      </c>
      <c r="J33" s="17"/>
      <c r="K33" s="16">
        <f>SUM(K5:K32)</f>
        <v>1542.58</v>
      </c>
      <c r="L33" s="16">
        <f>SUM(L5:L32)</f>
        <v>1270.3599999999999</v>
      </c>
      <c r="M33" s="16">
        <f>SUM(M5:M32)</f>
        <v>1270.3599999999999</v>
      </c>
      <c r="N33" s="16">
        <f>SUM(N5:N32)</f>
        <v>1542.58</v>
      </c>
      <c r="O33" s="16">
        <f>SUM(O5:O32)</f>
        <v>998.14</v>
      </c>
      <c r="P33" s="17"/>
      <c r="Q33" s="16">
        <f>SUM(Q5:Q32)</f>
        <v>1451.84</v>
      </c>
      <c r="R33" s="16">
        <f>SUM(R5:R32)</f>
        <v>1270.3599999999999</v>
      </c>
      <c r="S33" s="16">
        <f>SUM(S5:S32)</f>
        <v>1179.6199999999999</v>
      </c>
      <c r="T33" s="16">
        <f>SUM(T5:T32)</f>
        <v>1361.1</v>
      </c>
      <c r="U33" s="16">
        <f>SUM(U5:U32)</f>
        <v>1088.8799999999999</v>
      </c>
      <c r="V33" s="17"/>
      <c r="W33" s="16">
        <f>SUM(W5:W32)</f>
        <v>1270.3599999999999</v>
      </c>
      <c r="X33" s="16">
        <f>SUM(X5:X32)</f>
        <v>1451.84</v>
      </c>
      <c r="Y33" s="16">
        <f t="shared" ref="Y33:Z33" si="1">SUM(Y5:Y32)</f>
        <v>1270.3599999999999</v>
      </c>
      <c r="Z33" s="16">
        <f t="shared" si="1"/>
        <v>1451.84</v>
      </c>
      <c r="AA33" s="16">
        <f>SUM(AA5:AA32)</f>
        <v>1088.8799999999999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19" t="s">
        <v>36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-3854.2699999999904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C37" sqref="A1:AC3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09" t="s">
        <v>48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" customHeight="1" thickBot="1" x14ac:dyDescent="0.3">
      <c r="A3" s="112" t="s">
        <v>0</v>
      </c>
      <c r="B3" s="113" t="s">
        <v>1</v>
      </c>
      <c r="C3" s="143" t="s">
        <v>49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50</v>
      </c>
    </row>
    <row r="4" spans="1:28" ht="15.75" thickBot="1" x14ac:dyDescent="0.3">
      <c r="A4" s="112"/>
      <c r="B4" s="113"/>
      <c r="C4" s="113"/>
      <c r="D4" s="112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18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18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18"/>
      <c r="W4" s="62">
        <v>20</v>
      </c>
      <c r="X4" s="63">
        <v>21</v>
      </c>
      <c r="Y4" s="63">
        <v>22</v>
      </c>
      <c r="Z4" s="63">
        <v>23</v>
      </c>
      <c r="AA4" s="64">
        <v>24</v>
      </c>
      <c r="AB4" s="107"/>
    </row>
    <row r="5" spans="1:28" ht="15.75" customHeight="1" x14ac:dyDescent="0.25">
      <c r="A5" s="1">
        <v>1</v>
      </c>
      <c r="B5" s="2" t="s">
        <v>7</v>
      </c>
      <c r="C5" s="28">
        <f>'АПРЕЛЬ 2013'!AB5</f>
        <v>250.42000000000075</v>
      </c>
      <c r="D5" s="29">
        <v>2450</v>
      </c>
      <c r="E5" s="4">
        <v>90.74</v>
      </c>
      <c r="F5" s="4">
        <v>90.74</v>
      </c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101"/>
      <c r="O5" s="101"/>
      <c r="P5" s="7"/>
      <c r="Q5" s="4">
        <v>90.74</v>
      </c>
      <c r="R5" s="4">
        <v>90.74</v>
      </c>
      <c r="S5" s="4">
        <v>90.74</v>
      </c>
      <c r="T5" s="4">
        <v>90.74</v>
      </c>
      <c r="U5" s="101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1430.0600000000011</v>
      </c>
    </row>
    <row r="6" spans="1:28" ht="15.75" customHeight="1" x14ac:dyDescent="0.25">
      <c r="A6" s="10">
        <v>2</v>
      </c>
      <c r="B6" s="11" t="s">
        <v>8</v>
      </c>
      <c r="C6" s="28">
        <f>'АПРЕЛЬ 2013'!AB6</f>
        <v>-3381.0099999999993</v>
      </c>
      <c r="D6" s="30">
        <v>4000</v>
      </c>
      <c r="E6" s="101"/>
      <c r="F6" s="4">
        <v>90.74</v>
      </c>
      <c r="G6" s="101"/>
      <c r="H6" s="101"/>
      <c r="I6" s="101"/>
      <c r="J6" s="6"/>
      <c r="K6" s="4">
        <v>90.74</v>
      </c>
      <c r="L6" s="4">
        <v>90.74</v>
      </c>
      <c r="M6" s="4">
        <v>90.74</v>
      </c>
      <c r="N6" s="101"/>
      <c r="O6" s="101"/>
      <c r="P6" s="6"/>
      <c r="Q6" s="4">
        <v>90.74</v>
      </c>
      <c r="R6" s="4">
        <v>90.74</v>
      </c>
      <c r="S6" s="4">
        <v>90.74</v>
      </c>
      <c r="T6" s="4">
        <v>90.74</v>
      </c>
      <c r="U6" s="101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-560.6299999999992</v>
      </c>
    </row>
    <row r="7" spans="1:28" ht="15.75" customHeight="1" x14ac:dyDescent="0.25">
      <c r="A7" s="10">
        <v>3</v>
      </c>
      <c r="B7" s="11" t="s">
        <v>9</v>
      </c>
      <c r="C7" s="28">
        <f>'АПРЕЛЬ 2013'!AB7</f>
        <v>205.78000000000043</v>
      </c>
      <c r="D7" s="30">
        <v>950</v>
      </c>
      <c r="E7" s="4">
        <v>90.74</v>
      </c>
      <c r="F7" s="4">
        <v>90.74</v>
      </c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101"/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-23.839999999999463</v>
      </c>
    </row>
    <row r="8" spans="1:28" ht="15.75" customHeight="1" x14ac:dyDescent="0.25">
      <c r="A8" s="10">
        <v>4</v>
      </c>
      <c r="B8" s="11" t="s">
        <v>10</v>
      </c>
      <c r="C8" s="28">
        <f>'АПРЕЛЬ 2013'!AB8</f>
        <v>482.8400000000002</v>
      </c>
      <c r="D8" s="30"/>
      <c r="E8" s="101"/>
      <c r="F8" s="101"/>
      <c r="G8" s="101"/>
      <c r="H8" s="101"/>
      <c r="I8" s="101"/>
      <c r="J8" s="6"/>
      <c r="K8" s="101"/>
      <c r="L8" s="101"/>
      <c r="M8" s="101"/>
      <c r="N8" s="101"/>
      <c r="O8" s="101"/>
      <c r="P8" s="6"/>
      <c r="Q8" s="101"/>
      <c r="R8" s="101"/>
      <c r="S8" s="101"/>
      <c r="T8" s="101"/>
      <c r="U8" s="101"/>
      <c r="V8" s="6"/>
      <c r="W8" s="101"/>
      <c r="X8" s="101"/>
      <c r="Y8" s="101"/>
      <c r="Z8" s="101"/>
      <c r="AA8" s="101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'АПРЕЛЬ 2013'!AB9</f>
        <v>1462.2700000000009</v>
      </c>
      <c r="D9" s="30">
        <v>1500</v>
      </c>
      <c r="E9" s="4">
        <v>90.74</v>
      </c>
      <c r="F9" s="4">
        <v>90.74</v>
      </c>
      <c r="G9" s="101"/>
      <c r="H9" s="101"/>
      <c r="I9" s="101"/>
      <c r="J9" s="6"/>
      <c r="K9" s="4">
        <v>90.74</v>
      </c>
      <c r="L9" s="4">
        <v>90.74</v>
      </c>
      <c r="M9" s="4">
        <v>90.74</v>
      </c>
      <c r="N9" s="101"/>
      <c r="O9" s="101"/>
      <c r="P9" s="6"/>
      <c r="Q9" s="4">
        <v>90.74</v>
      </c>
      <c r="R9" s="4">
        <v>90.74</v>
      </c>
      <c r="S9" s="4">
        <v>90.74</v>
      </c>
      <c r="T9" s="4">
        <v>90.74</v>
      </c>
      <c r="U9" s="101"/>
      <c r="V9" s="6"/>
      <c r="W9" s="101"/>
      <c r="X9" s="101"/>
      <c r="Y9" s="101"/>
      <c r="Z9" s="101"/>
      <c r="AA9" s="101"/>
      <c r="AB9" s="66">
        <f t="shared" si="0"/>
        <v>2145.610000000001</v>
      </c>
    </row>
    <row r="10" spans="1:28" ht="15.75" customHeight="1" x14ac:dyDescent="0.25">
      <c r="A10" s="10">
        <v>6</v>
      </c>
      <c r="B10" s="11" t="s">
        <v>12</v>
      </c>
      <c r="C10" s="28">
        <f>'АПРЕЛЬ 2013'!AB10</f>
        <v>-81.009999999999309</v>
      </c>
      <c r="D10" s="30">
        <v>1500</v>
      </c>
      <c r="E10" s="4">
        <v>90.74</v>
      </c>
      <c r="F10" s="4">
        <v>90.74</v>
      </c>
      <c r="G10" s="101"/>
      <c r="H10" s="101"/>
      <c r="I10" s="101"/>
      <c r="J10" s="6"/>
      <c r="K10" s="4">
        <v>90.74</v>
      </c>
      <c r="L10" s="4">
        <v>90.74</v>
      </c>
      <c r="M10" s="4">
        <v>90.74</v>
      </c>
      <c r="N10" s="101"/>
      <c r="O10" s="101"/>
      <c r="P10" s="6"/>
      <c r="Q10" s="4">
        <v>90.74</v>
      </c>
      <c r="R10" s="4">
        <v>90.74</v>
      </c>
      <c r="S10" s="4">
        <v>90.74</v>
      </c>
      <c r="T10" s="4">
        <v>90.74</v>
      </c>
      <c r="U10" s="101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148.63000000000079</v>
      </c>
    </row>
    <row r="11" spans="1:28" ht="15.75" customHeight="1" x14ac:dyDescent="0.25">
      <c r="A11" s="10">
        <v>7</v>
      </c>
      <c r="B11" s="11" t="s">
        <v>13</v>
      </c>
      <c r="C11" s="28">
        <f>'АПРЕЛЬ 2013'!AB11</f>
        <v>-307.02999999999952</v>
      </c>
      <c r="D11" s="30">
        <v>1600</v>
      </c>
      <c r="E11" s="4">
        <v>90.74</v>
      </c>
      <c r="F11" s="4">
        <v>90.74</v>
      </c>
      <c r="G11" s="101"/>
      <c r="H11" s="101"/>
      <c r="I11" s="101"/>
      <c r="J11" s="6"/>
      <c r="K11" s="4">
        <v>90.74</v>
      </c>
      <c r="L11" s="4">
        <v>90.74</v>
      </c>
      <c r="M11" s="4">
        <v>90.74</v>
      </c>
      <c r="N11" s="101"/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101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22.610000000000582</v>
      </c>
    </row>
    <row r="12" spans="1:28" ht="15.75" customHeight="1" x14ac:dyDescent="0.25">
      <c r="A12" s="10">
        <v>8</v>
      </c>
      <c r="B12" s="11" t="s">
        <v>14</v>
      </c>
      <c r="C12" s="28">
        <f>'АПРЕЛЬ 2013'!AB12</f>
        <v>650.79999999999995</v>
      </c>
      <c r="D12" s="30">
        <v>715</v>
      </c>
      <c r="E12" s="4">
        <v>90.74</v>
      </c>
      <c r="F12" s="4">
        <v>90.74</v>
      </c>
      <c r="G12" s="101"/>
      <c r="H12" s="101"/>
      <c r="I12" s="101"/>
      <c r="J12" s="6"/>
      <c r="K12" s="4">
        <v>90.74</v>
      </c>
      <c r="L12" s="4">
        <v>90.74</v>
      </c>
      <c r="M12" s="4">
        <v>90.74</v>
      </c>
      <c r="N12" s="101"/>
      <c r="O12" s="101"/>
      <c r="P12" s="6"/>
      <c r="Q12" s="4">
        <v>90.74</v>
      </c>
      <c r="R12" s="4">
        <v>90.74</v>
      </c>
      <c r="S12" s="4">
        <v>90.74</v>
      </c>
      <c r="T12" s="4">
        <v>90.74</v>
      </c>
      <c r="U12" s="101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95.440000000000055</v>
      </c>
    </row>
    <row r="13" spans="1:28" ht="15.75" customHeight="1" x14ac:dyDescent="0.25">
      <c r="A13" s="10">
        <v>9</v>
      </c>
      <c r="B13" s="11" t="s">
        <v>15</v>
      </c>
      <c r="C13" s="28">
        <f>'АПРЕЛЬ 2013'!AB13</f>
        <v>-2473.2999999999993</v>
      </c>
      <c r="D13" s="30">
        <v>3200</v>
      </c>
      <c r="E13" s="101"/>
      <c r="F13" s="101"/>
      <c r="G13" s="101"/>
      <c r="H13" s="101"/>
      <c r="I13" s="101"/>
      <c r="J13" s="6"/>
      <c r="K13" s="101"/>
      <c r="L13" s="4">
        <v>90.74</v>
      </c>
      <c r="M13" s="4">
        <v>90.74</v>
      </c>
      <c r="N13" s="101"/>
      <c r="O13" s="101"/>
      <c r="P13" s="6"/>
      <c r="Q13" s="4">
        <v>90.74</v>
      </c>
      <c r="R13" s="4">
        <v>90.74</v>
      </c>
      <c r="S13" s="4">
        <v>90.74</v>
      </c>
      <c r="T13" s="4">
        <v>90.74</v>
      </c>
      <c r="U13" s="101"/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0.78000000000076852</v>
      </c>
    </row>
    <row r="14" spans="1:28" ht="15.75" customHeight="1" x14ac:dyDescent="0.25">
      <c r="A14" s="10">
        <v>10</v>
      </c>
      <c r="B14" s="11" t="s">
        <v>16</v>
      </c>
      <c r="C14" s="28">
        <f>'АПРЕЛЬ 2013'!AB14</f>
        <v>0</v>
      </c>
      <c r="D14" s="30"/>
      <c r="E14" s="4"/>
      <c r="F14" s="4"/>
      <c r="G14" s="101"/>
      <c r="H14" s="101"/>
      <c r="I14" s="101"/>
      <c r="J14" s="6"/>
      <c r="K14" s="4"/>
      <c r="L14" s="4"/>
      <c r="M14" s="4"/>
      <c r="N14" s="101"/>
      <c r="O14" s="101"/>
      <c r="P14" s="6"/>
      <c r="Q14" s="4"/>
      <c r="R14" s="4"/>
      <c r="S14" s="4"/>
      <c r="T14" s="4"/>
      <c r="U14" s="101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'АПРЕЛЬ 2013'!AB15</f>
        <v>2315.5800000000008</v>
      </c>
      <c r="D15" s="30"/>
      <c r="E15" s="101"/>
      <c r="F15" s="101"/>
      <c r="G15" s="101"/>
      <c r="H15" s="101"/>
      <c r="I15" s="101"/>
      <c r="J15" s="6"/>
      <c r="K15" s="101"/>
      <c r="L15" s="4">
        <v>90.74</v>
      </c>
      <c r="M15" s="101"/>
      <c r="N15" s="101"/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101"/>
      <c r="X15" s="101"/>
      <c r="Y15" s="101"/>
      <c r="Z15" s="101"/>
      <c r="AA15" s="101"/>
      <c r="AB15" s="66">
        <f t="shared" si="0"/>
        <v>1861.8800000000008</v>
      </c>
    </row>
    <row r="16" spans="1:28" ht="15.75" customHeight="1" x14ac:dyDescent="0.25">
      <c r="A16" s="10">
        <v>12</v>
      </c>
      <c r="B16" s="11" t="s">
        <v>18</v>
      </c>
      <c r="C16" s="28">
        <f>'АПРЕЛЬ 2013'!AB16</f>
        <v>359.17000000000007</v>
      </c>
      <c r="D16" s="30"/>
      <c r="E16" s="4"/>
      <c r="F16" s="4"/>
      <c r="G16" s="101"/>
      <c r="H16" s="101"/>
      <c r="I16" s="101"/>
      <c r="J16" s="6"/>
      <c r="K16" s="4"/>
      <c r="L16" s="4"/>
      <c r="M16" s="4"/>
      <c r="N16" s="101"/>
      <c r="O16" s="101"/>
      <c r="P16" s="6"/>
      <c r="Q16" s="4"/>
      <c r="R16" s="4"/>
      <c r="S16" s="4"/>
      <c r="T16" s="4"/>
      <c r="U16" s="101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'АПРЕЛЬ 2013'!AB17</f>
        <v>-287.51999999999907</v>
      </c>
      <c r="D17" s="30">
        <v>1600</v>
      </c>
      <c r="E17" s="4">
        <v>90.74</v>
      </c>
      <c r="F17" s="4">
        <v>90.74</v>
      </c>
      <c r="G17" s="101"/>
      <c r="H17" s="101"/>
      <c r="I17" s="101"/>
      <c r="J17" s="6"/>
      <c r="K17" s="4">
        <v>90.74</v>
      </c>
      <c r="L17" s="4">
        <v>90.74</v>
      </c>
      <c r="M17" s="4">
        <v>90.74</v>
      </c>
      <c r="N17" s="101"/>
      <c r="O17" s="101"/>
      <c r="P17" s="6"/>
      <c r="Q17" s="4">
        <v>90.74</v>
      </c>
      <c r="R17" s="4">
        <v>90.74</v>
      </c>
      <c r="S17" s="4">
        <v>90.74</v>
      </c>
      <c r="T17" s="4">
        <v>90.74</v>
      </c>
      <c r="U17" s="101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42.120000000001028</v>
      </c>
    </row>
    <row r="18" spans="1:28" ht="15.75" customHeight="1" x14ac:dyDescent="0.25">
      <c r="A18" s="10">
        <v>14</v>
      </c>
      <c r="B18" s="11" t="s">
        <v>20</v>
      </c>
      <c r="C18" s="28">
        <f>'АПРЕЛЬ 2013'!AB18</f>
        <v>673.59999999999991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492.11999999999989</v>
      </c>
    </row>
    <row r="19" spans="1:28" ht="15.75" customHeight="1" x14ac:dyDescent="0.25">
      <c r="A19" s="10">
        <v>15</v>
      </c>
      <c r="B19" s="11" t="s">
        <v>21</v>
      </c>
      <c r="C19" s="28">
        <f>'АПРЕЛЬ 2013'!AB19</f>
        <v>0</v>
      </c>
      <c r="D19" s="30"/>
      <c r="E19" s="4"/>
      <c r="F19" s="4"/>
      <c r="G19" s="101"/>
      <c r="H19" s="101"/>
      <c r="I19" s="101"/>
      <c r="J19" s="6"/>
      <c r="K19" s="4"/>
      <c r="L19" s="4"/>
      <c r="M19" s="4"/>
      <c r="N19" s="101"/>
      <c r="O19" s="101"/>
      <c r="P19" s="6"/>
      <c r="Q19" s="4"/>
      <c r="R19" s="4"/>
      <c r="S19" s="4"/>
      <c r="T19" s="4"/>
      <c r="U19" s="101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'АПРЕЛЬ 2013'!AB20</f>
        <v>0</v>
      </c>
      <c r="D20" s="30"/>
      <c r="E20" s="4"/>
      <c r="F20" s="4"/>
      <c r="G20" s="101"/>
      <c r="H20" s="101"/>
      <c r="I20" s="101"/>
      <c r="J20" s="6"/>
      <c r="K20" s="4"/>
      <c r="L20" s="4"/>
      <c r="M20" s="4"/>
      <c r="N20" s="101"/>
      <c r="O20" s="101"/>
      <c r="P20" s="6"/>
      <c r="Q20" s="4"/>
      <c r="R20" s="4"/>
      <c r="S20" s="4"/>
      <c r="T20" s="4"/>
      <c r="U20" s="101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'АПРЕЛЬ 2013'!AB21</f>
        <v>0</v>
      </c>
      <c r="D21" s="30"/>
      <c r="E21" s="4"/>
      <c r="F21" s="4"/>
      <c r="G21" s="101"/>
      <c r="H21" s="101"/>
      <c r="I21" s="101"/>
      <c r="J21" s="6"/>
      <c r="K21" s="4"/>
      <c r="L21" s="4"/>
      <c r="M21" s="4"/>
      <c r="N21" s="101"/>
      <c r="O21" s="101"/>
      <c r="P21" s="6"/>
      <c r="Q21" s="4"/>
      <c r="R21" s="4"/>
      <c r="S21" s="4"/>
      <c r="T21" s="4"/>
      <c r="U21" s="101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'АПРЕЛЬ 2013'!AB22</f>
        <v>-140.02999999999986</v>
      </c>
      <c r="D22" s="30">
        <v>500</v>
      </c>
      <c r="E22" s="4">
        <v>90.74</v>
      </c>
      <c r="F22" s="101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4">
        <v>90.74</v>
      </c>
      <c r="R22" s="101"/>
      <c r="S22" s="4">
        <v>90.74</v>
      </c>
      <c r="T22" s="101"/>
      <c r="U22" s="101"/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-275.20999999999981</v>
      </c>
    </row>
    <row r="23" spans="1:28" ht="15.75" customHeight="1" x14ac:dyDescent="0.25">
      <c r="A23" s="10">
        <v>19</v>
      </c>
      <c r="B23" s="11" t="s">
        <v>25</v>
      </c>
      <c r="C23" s="28">
        <f>'АПРЕЛЬ 2013'!AB23</f>
        <v>0</v>
      </c>
      <c r="D23" s="30"/>
      <c r="E23" s="4"/>
      <c r="F23" s="4"/>
      <c r="G23" s="101"/>
      <c r="H23" s="101"/>
      <c r="I23" s="101"/>
      <c r="J23" s="6"/>
      <c r="K23" s="4"/>
      <c r="L23" s="4"/>
      <c r="M23" s="4"/>
      <c r="N23" s="101"/>
      <c r="O23" s="101"/>
      <c r="P23" s="6"/>
      <c r="Q23" s="4"/>
      <c r="R23" s="4"/>
      <c r="S23" s="4"/>
      <c r="T23" s="4"/>
      <c r="U23" s="101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'АПРЕЛЬ 2013'!AB24</f>
        <v>1046.7700000000002</v>
      </c>
      <c r="D24" s="30">
        <v>317</v>
      </c>
      <c r="E24" s="4">
        <v>90.74</v>
      </c>
      <c r="F24" s="4">
        <v>90.74</v>
      </c>
      <c r="G24" s="101"/>
      <c r="H24" s="101"/>
      <c r="I24" s="101"/>
      <c r="J24" s="6"/>
      <c r="K24" s="4">
        <v>90.74</v>
      </c>
      <c r="L24" s="4">
        <v>90.74</v>
      </c>
      <c r="M24" s="4">
        <v>90.74</v>
      </c>
      <c r="N24" s="101"/>
      <c r="O24" s="101"/>
      <c r="P24" s="6"/>
      <c r="Q24" s="4">
        <v>90.74</v>
      </c>
      <c r="R24" s="4">
        <v>90.74</v>
      </c>
      <c r="S24" s="4">
        <v>90.74</v>
      </c>
      <c r="T24" s="4">
        <v>90.74</v>
      </c>
      <c r="U24" s="101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93.410000000000309</v>
      </c>
    </row>
    <row r="25" spans="1:28" ht="15.75" customHeight="1" x14ac:dyDescent="0.25">
      <c r="A25" s="10">
        <v>21</v>
      </c>
      <c r="B25" s="11" t="s">
        <v>27</v>
      </c>
      <c r="C25" s="28">
        <f>'АПРЕЛЬ 2013'!AB25</f>
        <v>403.89000000000078</v>
      </c>
      <c r="D25" s="30">
        <v>500</v>
      </c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4">
        <v>90.74</v>
      </c>
      <c r="R25" s="4">
        <v>90.74</v>
      </c>
      <c r="S25" s="4">
        <v>90.74</v>
      </c>
      <c r="T25" s="4">
        <v>90.74</v>
      </c>
      <c r="U25" s="101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87.230000000000814</v>
      </c>
    </row>
    <row r="26" spans="1:28" ht="15.75" customHeight="1" x14ac:dyDescent="0.25">
      <c r="A26" s="10">
        <v>22</v>
      </c>
      <c r="B26" s="11" t="s">
        <v>28</v>
      </c>
      <c r="C26" s="28">
        <f>'АПРЕЛЬ 2013'!AB26</f>
        <v>0</v>
      </c>
      <c r="D26" s="30"/>
      <c r="E26" s="4"/>
      <c r="F26" s="4"/>
      <c r="G26" s="101"/>
      <c r="H26" s="101"/>
      <c r="I26" s="101"/>
      <c r="J26" s="6"/>
      <c r="K26" s="4"/>
      <c r="L26" s="4"/>
      <c r="M26" s="4"/>
      <c r="N26" s="101"/>
      <c r="O26" s="101"/>
      <c r="P26" s="6"/>
      <c r="Q26" s="4"/>
      <c r="R26" s="4"/>
      <c r="S26" s="4"/>
      <c r="T26" s="4"/>
      <c r="U26" s="101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'АПРЕЛЬ 2013'!AB27</f>
        <v>-1453.0899999999997</v>
      </c>
      <c r="D27" s="30">
        <v>2700</v>
      </c>
      <c r="E27" s="4">
        <v>90.74</v>
      </c>
      <c r="F27" s="4">
        <v>90.74</v>
      </c>
      <c r="G27" s="101"/>
      <c r="H27" s="101"/>
      <c r="I27" s="101"/>
      <c r="J27" s="6"/>
      <c r="K27" s="4">
        <v>90.74</v>
      </c>
      <c r="L27" s="4">
        <v>90.74</v>
      </c>
      <c r="M27" s="101"/>
      <c r="N27" s="101"/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339.51000000000045</v>
      </c>
    </row>
    <row r="28" spans="1:28" ht="15.75" customHeight="1" x14ac:dyDescent="0.25">
      <c r="A28" s="10">
        <v>24</v>
      </c>
      <c r="B28" s="11" t="s">
        <v>30</v>
      </c>
      <c r="C28" s="28">
        <f>'АПРЕЛЬ 2013'!AB28</f>
        <v>0</v>
      </c>
      <c r="D28" s="30"/>
      <c r="E28" s="4"/>
      <c r="F28" s="4"/>
      <c r="G28" s="101"/>
      <c r="H28" s="101"/>
      <c r="I28" s="101"/>
      <c r="J28" s="6"/>
      <c r="K28" s="4"/>
      <c r="L28" s="4"/>
      <c r="M28" s="101"/>
      <c r="N28" s="101"/>
      <c r="O28" s="101"/>
      <c r="P28" s="6"/>
      <c r="Q28" s="4"/>
      <c r="R28" s="4"/>
      <c r="S28" s="4"/>
      <c r="T28" s="4"/>
      <c r="U28" s="101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'АПРЕЛЬ 2013'!AB29</f>
        <v>0</v>
      </c>
      <c r="D29" s="30"/>
      <c r="E29" s="4"/>
      <c r="F29" s="101"/>
      <c r="G29" s="101"/>
      <c r="H29" s="101"/>
      <c r="I29" s="101"/>
      <c r="J29" s="6"/>
      <c r="K29" s="4"/>
      <c r="L29" s="4"/>
      <c r="M29" s="101"/>
      <c r="N29" s="101"/>
      <c r="O29" s="101"/>
      <c r="P29" s="6"/>
      <c r="Q29" s="4"/>
      <c r="R29" s="4"/>
      <c r="S29" s="4"/>
      <c r="T29" s="4"/>
      <c r="U29" s="101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'АПРЕЛЬ 2013'!AB30</f>
        <v>-139.16999999999985</v>
      </c>
      <c r="D30" s="30">
        <v>1500</v>
      </c>
      <c r="E30" s="4">
        <v>90.74</v>
      </c>
      <c r="F30" s="4">
        <v>90.74</v>
      </c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101"/>
      <c r="O30" s="101"/>
      <c r="P30" s="6"/>
      <c r="Q30" s="4">
        <v>90.74</v>
      </c>
      <c r="R30" s="4">
        <v>90.74</v>
      </c>
      <c r="S30" s="4">
        <v>90.74</v>
      </c>
      <c r="T30" s="4">
        <v>90.74</v>
      </c>
      <c r="U30" s="101"/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90.470000000000255</v>
      </c>
    </row>
    <row r="31" spans="1:28" ht="15.75" customHeight="1" x14ac:dyDescent="0.25">
      <c r="A31" s="10">
        <v>27</v>
      </c>
      <c r="B31" s="11" t="s">
        <v>33</v>
      </c>
      <c r="C31" s="28">
        <f>'АПРЕЛЬ 2013'!AB31</f>
        <v>-1218.0499999999993</v>
      </c>
      <c r="D31" s="30">
        <v>2000</v>
      </c>
      <c r="E31" s="4">
        <v>90.74</v>
      </c>
      <c r="F31" s="101"/>
      <c r="G31" s="101"/>
      <c r="H31" s="101"/>
      <c r="I31" s="101"/>
      <c r="J31" s="6"/>
      <c r="K31" s="101"/>
      <c r="L31" s="101"/>
      <c r="M31" s="101"/>
      <c r="N31" s="101"/>
      <c r="O31" s="101"/>
      <c r="P31" s="6"/>
      <c r="Q31" s="101"/>
      <c r="R31" s="101"/>
      <c r="S31" s="4">
        <v>90.74</v>
      </c>
      <c r="T31" s="4">
        <v>90.74</v>
      </c>
      <c r="U31" s="101"/>
      <c r="V31" s="6"/>
      <c r="W31" s="4">
        <v>90.74</v>
      </c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56.030000000000769</v>
      </c>
    </row>
    <row r="32" spans="1:28" ht="15.75" customHeight="1" thickBot="1" x14ac:dyDescent="0.3">
      <c r="A32" s="13">
        <v>28</v>
      </c>
      <c r="B32" s="14" t="s">
        <v>34</v>
      </c>
      <c r="C32" s="28">
        <f>'АПРЕЛЬ 2013'!AB32</f>
        <v>-2225.1799999999994</v>
      </c>
      <c r="D32" s="31"/>
      <c r="E32" s="4">
        <v>90.74</v>
      </c>
      <c r="F32" s="4">
        <v>90.74</v>
      </c>
      <c r="G32" s="101"/>
      <c r="H32" s="101"/>
      <c r="I32" s="101"/>
      <c r="J32" s="34"/>
      <c r="K32" s="4">
        <v>90.74</v>
      </c>
      <c r="L32" s="4">
        <v>90.74</v>
      </c>
      <c r="M32" s="101"/>
      <c r="N32" s="101"/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-3132.579999999999</v>
      </c>
    </row>
    <row r="33" spans="1:28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1179.6199999999999</v>
      </c>
      <c r="F33" s="16">
        <f>SUM(F5:F32)</f>
        <v>1088.8799999999999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1179.6199999999999</v>
      </c>
      <c r="L33" s="16">
        <f>SUM(L5:L32)</f>
        <v>1270.3599999999999</v>
      </c>
      <c r="M33" s="16">
        <f>SUM(M5:M32)</f>
        <v>998.14</v>
      </c>
      <c r="N33" s="16">
        <f>SUM(N5:N32)</f>
        <v>0</v>
      </c>
      <c r="O33" s="16">
        <f>SUM(O5:O32)</f>
        <v>0</v>
      </c>
      <c r="P33" s="17"/>
      <c r="Q33" s="16">
        <f>SUM(Q5:Q32)</f>
        <v>1451.84</v>
      </c>
      <c r="R33" s="16">
        <f>SUM(R5:R32)</f>
        <v>1361.1</v>
      </c>
      <c r="S33" s="16">
        <f>SUM(S5:S32)</f>
        <v>1361.1</v>
      </c>
      <c r="T33" s="16">
        <f>SUM(T5:T32)</f>
        <v>1542.58</v>
      </c>
      <c r="U33" s="16">
        <f>SUM(U5:U32)</f>
        <v>0</v>
      </c>
      <c r="V33" s="17"/>
      <c r="W33" s="16">
        <f>SUM(W5:W32)</f>
        <v>1361.1</v>
      </c>
      <c r="X33" s="16">
        <f>SUM(X5:X32)</f>
        <v>1270.3599999999999</v>
      </c>
      <c r="Y33" s="16">
        <f t="shared" ref="Y33:Z33" si="1">SUM(Y5:Y32)</f>
        <v>1088.8799999999999</v>
      </c>
      <c r="Z33" s="16">
        <f t="shared" si="1"/>
        <v>1270.3599999999999</v>
      </c>
      <c r="AA33" s="16">
        <f>SUM(AA5:AA32)</f>
        <v>998.14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19" t="s">
        <v>36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3755.6500000000096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K24" sqref="AK24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hidden="1" customWidth="1"/>
    <col min="10" max="10" width="9.140625" hidden="1" customWidth="1"/>
    <col min="11" max="15" width="5.140625" hidden="1" customWidth="1"/>
    <col min="16" max="16" width="9.140625" hidden="1" customWidth="1"/>
    <col min="17" max="21" width="5.140625" hidden="1" customWidth="1"/>
    <col min="22" max="22" width="9.42578125" hidden="1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46" t="s">
        <v>51</v>
      </c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8"/>
    </row>
    <row r="3" spans="1:28" ht="15" customHeight="1" thickBot="1" x14ac:dyDescent="0.3">
      <c r="A3" s="112" t="s">
        <v>0</v>
      </c>
      <c r="B3" s="113" t="s">
        <v>1</v>
      </c>
      <c r="C3" s="143" t="s">
        <v>50</v>
      </c>
      <c r="D3" s="112" t="s">
        <v>2</v>
      </c>
      <c r="E3" s="149" t="s">
        <v>37</v>
      </c>
      <c r="F3" s="150"/>
      <c r="G3" s="150"/>
      <c r="H3" s="150"/>
      <c r="I3" s="150"/>
      <c r="J3" s="151" t="s">
        <v>2</v>
      </c>
      <c r="K3" s="150" t="s">
        <v>4</v>
      </c>
      <c r="L3" s="150"/>
      <c r="M3" s="150"/>
      <c r="N3" s="150"/>
      <c r="O3" s="150"/>
      <c r="P3" s="151" t="s">
        <v>2</v>
      </c>
      <c r="Q3" s="150" t="s">
        <v>5</v>
      </c>
      <c r="R3" s="150"/>
      <c r="S3" s="150"/>
      <c r="T3" s="150"/>
      <c r="U3" s="150"/>
      <c r="V3" s="151" t="s">
        <v>2</v>
      </c>
      <c r="W3" s="152" t="s">
        <v>6</v>
      </c>
      <c r="X3" s="152"/>
      <c r="Y3" s="152"/>
      <c r="Z3" s="152"/>
      <c r="AA3" s="152"/>
      <c r="AB3" s="153" t="s">
        <v>50</v>
      </c>
    </row>
    <row r="4" spans="1:28" ht="15.75" thickBot="1" x14ac:dyDescent="0.3">
      <c r="A4" s="112"/>
      <c r="B4" s="113"/>
      <c r="C4" s="113"/>
      <c r="D4" s="112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18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18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18"/>
      <c r="W4" s="62">
        <v>27</v>
      </c>
      <c r="X4" s="63">
        <v>28</v>
      </c>
      <c r="Y4" s="63">
        <v>29</v>
      </c>
      <c r="Z4" s="63">
        <v>30</v>
      </c>
      <c r="AA4" s="64">
        <v>31</v>
      </c>
      <c r="AB4" s="107"/>
    </row>
    <row r="5" spans="1:28" ht="15.75" customHeight="1" x14ac:dyDescent="0.25">
      <c r="A5" s="1">
        <v>1</v>
      </c>
      <c r="B5" s="2" t="s">
        <v>7</v>
      </c>
      <c r="C5" s="28">
        <f>'МАЙ 2013'!AB5</f>
        <v>1430.0600000000011</v>
      </c>
      <c r="D5" s="29"/>
      <c r="E5" s="48"/>
      <c r="F5" s="44"/>
      <c r="G5" s="44"/>
      <c r="H5" s="44"/>
      <c r="I5" s="49"/>
      <c r="J5" s="7"/>
      <c r="K5" s="48"/>
      <c r="L5" s="44"/>
      <c r="M5" s="44"/>
      <c r="N5" s="44"/>
      <c r="O5" s="49"/>
      <c r="P5" s="7"/>
      <c r="Q5" s="43"/>
      <c r="R5" s="44"/>
      <c r="S5" s="44"/>
      <c r="T5" s="44"/>
      <c r="U5" s="45"/>
      <c r="V5" s="7"/>
      <c r="W5" s="56"/>
      <c r="X5" s="57"/>
      <c r="Y5" s="57"/>
      <c r="Z5" s="57"/>
      <c r="AA5" s="58"/>
      <c r="AB5" s="66">
        <f t="shared" ref="AB5:AB32" si="0">(C5+D5+J5+P5+V5)-(SUM(E5:I5)+SUM(K5:O5)+SUM(Q5:U5)+SUM(W5:AA5))</f>
        <v>1430.0600000000011</v>
      </c>
    </row>
    <row r="6" spans="1:28" ht="15.75" customHeight="1" x14ac:dyDescent="0.25">
      <c r="A6" s="10">
        <v>2</v>
      </c>
      <c r="B6" s="11" t="s">
        <v>8</v>
      </c>
      <c r="C6" s="28">
        <f>'МАЙ 2013'!AB6</f>
        <v>-560.6299999999992</v>
      </c>
      <c r="D6" s="30"/>
      <c r="E6" s="48"/>
      <c r="F6" s="4"/>
      <c r="G6" s="4"/>
      <c r="H6" s="4"/>
      <c r="I6" s="46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7"/>
      <c r="X6" s="36"/>
      <c r="Y6" s="36"/>
      <c r="Z6" s="36"/>
      <c r="AA6" s="38"/>
      <c r="AB6" s="66">
        <f t="shared" si="0"/>
        <v>-560.6299999999992</v>
      </c>
    </row>
    <row r="7" spans="1:28" ht="15.75" customHeight="1" x14ac:dyDescent="0.25">
      <c r="A7" s="10">
        <v>3</v>
      </c>
      <c r="B7" s="11" t="s">
        <v>9</v>
      </c>
      <c r="C7" s="28">
        <f>'МАЙ 2013'!AB7</f>
        <v>-23.839999999999463</v>
      </c>
      <c r="D7" s="30"/>
      <c r="E7" s="48"/>
      <c r="F7" s="4"/>
      <c r="G7" s="4"/>
      <c r="H7" s="4"/>
      <c r="I7" s="46"/>
      <c r="J7" s="6"/>
      <c r="K7" s="32"/>
      <c r="L7" s="4"/>
      <c r="M7" s="4"/>
      <c r="N7" s="4"/>
      <c r="O7" s="46"/>
      <c r="P7" s="6"/>
      <c r="Q7" s="32"/>
      <c r="R7" s="4"/>
      <c r="S7" s="4"/>
      <c r="T7" s="4"/>
      <c r="U7" s="46"/>
      <c r="V7" s="6"/>
      <c r="W7" s="32"/>
      <c r="X7" s="4"/>
      <c r="Y7" s="4"/>
      <c r="Z7" s="4"/>
      <c r="AA7" s="46"/>
      <c r="AB7" s="66">
        <f t="shared" si="0"/>
        <v>-23.839999999999463</v>
      </c>
    </row>
    <row r="8" spans="1:28" ht="15.75" customHeight="1" x14ac:dyDescent="0.25">
      <c r="A8" s="10">
        <v>4</v>
      </c>
      <c r="B8" s="11" t="s">
        <v>10</v>
      </c>
      <c r="C8" s="28">
        <f>'МАЙ 2013'!AB8</f>
        <v>482.8400000000002</v>
      </c>
      <c r="D8" s="30"/>
      <c r="E8" s="48"/>
      <c r="F8" s="4"/>
      <c r="G8" s="4"/>
      <c r="H8" s="4"/>
      <c r="I8" s="46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7"/>
      <c r="X8" s="36"/>
      <c r="Y8" s="36"/>
      <c r="Z8" s="36"/>
      <c r="AA8" s="38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'МАЙ 2013'!AB9</f>
        <v>2145.610000000001</v>
      </c>
      <c r="D9" s="30"/>
      <c r="E9" s="48"/>
      <c r="F9" s="4"/>
      <c r="G9" s="4"/>
      <c r="H9" s="4"/>
      <c r="I9" s="46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7"/>
      <c r="X9" s="36"/>
      <c r="Y9" s="36"/>
      <c r="Z9" s="36"/>
      <c r="AA9" s="38"/>
      <c r="AB9" s="66">
        <f t="shared" si="0"/>
        <v>2145.610000000001</v>
      </c>
    </row>
    <row r="10" spans="1:28" ht="15.75" customHeight="1" x14ac:dyDescent="0.25">
      <c r="A10" s="10">
        <v>6</v>
      </c>
      <c r="B10" s="11" t="s">
        <v>12</v>
      </c>
      <c r="C10" s="28">
        <f>'МАЙ 2013'!AB10</f>
        <v>148.63000000000079</v>
      </c>
      <c r="D10" s="30"/>
      <c r="E10" s="48"/>
      <c r="F10" s="4"/>
      <c r="G10" s="4"/>
      <c r="H10" s="4"/>
      <c r="I10" s="46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7"/>
      <c r="X10" s="36"/>
      <c r="Y10" s="36"/>
      <c r="Z10" s="36"/>
      <c r="AA10" s="38"/>
      <c r="AB10" s="66">
        <f t="shared" si="0"/>
        <v>148.63000000000079</v>
      </c>
    </row>
    <row r="11" spans="1:28" ht="15.75" customHeight="1" x14ac:dyDescent="0.25">
      <c r="A11" s="10">
        <v>7</v>
      </c>
      <c r="B11" s="11" t="s">
        <v>13</v>
      </c>
      <c r="C11" s="28">
        <f>'МАЙ 2013'!AB11</f>
        <v>22.610000000000582</v>
      </c>
      <c r="D11" s="30"/>
      <c r="E11" s="48"/>
      <c r="F11" s="4"/>
      <c r="G11" s="4"/>
      <c r="H11" s="4"/>
      <c r="I11" s="46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7"/>
      <c r="X11" s="36"/>
      <c r="Y11" s="36"/>
      <c r="Z11" s="36"/>
      <c r="AA11" s="38"/>
      <c r="AB11" s="66">
        <f t="shared" si="0"/>
        <v>22.610000000000582</v>
      </c>
    </row>
    <row r="12" spans="1:28" ht="15.75" customHeight="1" x14ac:dyDescent="0.25">
      <c r="A12" s="10">
        <v>8</v>
      </c>
      <c r="B12" s="11" t="s">
        <v>14</v>
      </c>
      <c r="C12" s="28">
        <f>'МАЙ 2013'!AB12</f>
        <v>95.440000000000055</v>
      </c>
      <c r="D12" s="30"/>
      <c r="E12" s="48"/>
      <c r="F12" s="4"/>
      <c r="G12" s="4"/>
      <c r="H12" s="4"/>
      <c r="I12" s="46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7"/>
      <c r="X12" s="36"/>
      <c r="Y12" s="36"/>
      <c r="Z12" s="36"/>
      <c r="AA12" s="38"/>
      <c r="AB12" s="66">
        <f t="shared" si="0"/>
        <v>95.440000000000055</v>
      </c>
    </row>
    <row r="13" spans="1:28" ht="15.75" customHeight="1" x14ac:dyDescent="0.25">
      <c r="A13" s="10">
        <v>9</v>
      </c>
      <c r="B13" s="11" t="s">
        <v>15</v>
      </c>
      <c r="C13" s="28">
        <f>'МАЙ 2013'!AB13</f>
        <v>0.78000000000076852</v>
      </c>
      <c r="D13" s="30"/>
      <c r="E13" s="48"/>
      <c r="F13" s="4"/>
      <c r="G13" s="4"/>
      <c r="H13" s="4"/>
      <c r="I13" s="46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7"/>
      <c r="X13" s="36"/>
      <c r="Y13" s="36"/>
      <c r="Z13" s="36"/>
      <c r="AA13" s="38"/>
      <c r="AB13" s="66">
        <f t="shared" si="0"/>
        <v>0.78000000000076852</v>
      </c>
    </row>
    <row r="14" spans="1:28" ht="15.75" customHeight="1" x14ac:dyDescent="0.25">
      <c r="A14" s="10">
        <v>10</v>
      </c>
      <c r="B14" s="11" t="s">
        <v>16</v>
      </c>
      <c r="C14" s="28">
        <f>'МАЙ 2013'!AB14</f>
        <v>0</v>
      </c>
      <c r="D14" s="30"/>
      <c r="E14" s="48"/>
      <c r="F14" s="4"/>
      <c r="G14" s="4"/>
      <c r="H14" s="4"/>
      <c r="I14" s="46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'МАЙ 2013'!AB15</f>
        <v>1861.8800000000008</v>
      </c>
      <c r="D15" s="30"/>
      <c r="E15" s="48"/>
      <c r="F15" s="4"/>
      <c r="G15" s="4"/>
      <c r="H15" s="4"/>
      <c r="I15" s="46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7"/>
      <c r="X15" s="36"/>
      <c r="Y15" s="36"/>
      <c r="Z15" s="36"/>
      <c r="AA15" s="38"/>
      <c r="AB15" s="66">
        <f t="shared" si="0"/>
        <v>1861.8800000000008</v>
      </c>
    </row>
    <row r="16" spans="1:28" ht="15.75" customHeight="1" x14ac:dyDescent="0.25">
      <c r="A16" s="10">
        <v>12</v>
      </c>
      <c r="B16" s="11" t="s">
        <v>18</v>
      </c>
      <c r="C16" s="28">
        <f>'МАЙ 2013'!AB16</f>
        <v>359.17000000000007</v>
      </c>
      <c r="D16" s="30"/>
      <c r="E16" s="48"/>
      <c r="F16" s="4"/>
      <c r="G16" s="4"/>
      <c r="H16" s="4"/>
      <c r="I16" s="46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'МАЙ 2013'!AB17</f>
        <v>42.120000000001028</v>
      </c>
      <c r="D17" s="30"/>
      <c r="E17" s="48"/>
      <c r="F17" s="42"/>
      <c r="G17" s="42"/>
      <c r="H17" s="42"/>
      <c r="I17" s="47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7"/>
      <c r="X17" s="36"/>
      <c r="Y17" s="36"/>
      <c r="Z17" s="36"/>
      <c r="AA17" s="38"/>
      <c r="AB17" s="66">
        <f t="shared" si="0"/>
        <v>42.120000000001028</v>
      </c>
    </row>
    <row r="18" spans="1:28" ht="15.75" customHeight="1" x14ac:dyDescent="0.25">
      <c r="A18" s="10">
        <v>14</v>
      </c>
      <c r="B18" s="11" t="s">
        <v>20</v>
      </c>
      <c r="C18" s="28">
        <f>'МАЙ 2013'!AB18</f>
        <v>492.11999999999989</v>
      </c>
      <c r="D18" s="30"/>
      <c r="E18" s="48"/>
      <c r="F18" s="36"/>
      <c r="G18" s="36"/>
      <c r="H18" s="36"/>
      <c r="I18" s="38"/>
      <c r="J18" s="6"/>
      <c r="K18" s="37"/>
      <c r="L18" s="36"/>
      <c r="M18" s="36"/>
      <c r="N18" s="36"/>
      <c r="O18" s="38"/>
      <c r="P18" s="6"/>
      <c r="Q18" s="37"/>
      <c r="R18" s="36"/>
      <c r="S18" s="36"/>
      <c r="T18" s="36"/>
      <c r="U18" s="38"/>
      <c r="V18" s="6"/>
      <c r="W18" s="37"/>
      <c r="X18" s="36"/>
      <c r="Y18" s="36"/>
      <c r="Z18" s="36"/>
      <c r="AA18" s="38"/>
      <c r="AB18" s="66">
        <f t="shared" si="0"/>
        <v>492.11999999999989</v>
      </c>
    </row>
    <row r="19" spans="1:28" ht="15.75" customHeight="1" x14ac:dyDescent="0.25">
      <c r="A19" s="10">
        <v>15</v>
      </c>
      <c r="B19" s="11" t="s">
        <v>21</v>
      </c>
      <c r="C19" s="28">
        <f>'МАЙ 2013'!AB19</f>
        <v>0</v>
      </c>
      <c r="D19" s="30"/>
      <c r="E19" s="48"/>
      <c r="F19" s="44"/>
      <c r="G19" s="44"/>
      <c r="H19" s="44"/>
      <c r="I19" s="49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'МАЙ 2013'!AB20</f>
        <v>0</v>
      </c>
      <c r="D20" s="30"/>
      <c r="E20" s="48"/>
      <c r="F20" s="4"/>
      <c r="G20" s="4"/>
      <c r="H20" s="4"/>
      <c r="I20" s="46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'МАЙ 2013'!AB21</f>
        <v>0</v>
      </c>
      <c r="D21" s="30"/>
      <c r="E21" s="48"/>
      <c r="F21" s="4"/>
      <c r="G21" s="4"/>
      <c r="H21" s="4"/>
      <c r="I21" s="46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'МАЙ 2013'!AB22</f>
        <v>-275.20999999999981</v>
      </c>
      <c r="D22" s="30"/>
      <c r="E22" s="48"/>
      <c r="F22" s="4"/>
      <c r="G22" s="4"/>
      <c r="H22" s="4"/>
      <c r="I22" s="46"/>
      <c r="J22" s="6"/>
      <c r="K22" s="32"/>
      <c r="L22" s="4"/>
      <c r="M22" s="4"/>
      <c r="N22" s="4"/>
      <c r="O22" s="46"/>
      <c r="P22" s="6"/>
      <c r="Q22" s="32"/>
      <c r="R22" s="4"/>
      <c r="S22" s="4"/>
      <c r="T22" s="4"/>
      <c r="U22" s="46"/>
      <c r="V22" s="6"/>
      <c r="W22" s="32"/>
      <c r="X22" s="4"/>
      <c r="Y22" s="4"/>
      <c r="Z22" s="4"/>
      <c r="AA22" s="46"/>
      <c r="AB22" s="66">
        <f t="shared" si="0"/>
        <v>-275.20999999999981</v>
      </c>
    </row>
    <row r="23" spans="1:28" ht="15.75" customHeight="1" x14ac:dyDescent="0.25">
      <c r="A23" s="10">
        <v>19</v>
      </c>
      <c r="B23" s="11" t="s">
        <v>25</v>
      </c>
      <c r="C23" s="28">
        <f>'МАЙ 2013'!AB23</f>
        <v>0</v>
      </c>
      <c r="D23" s="30"/>
      <c r="E23" s="48"/>
      <c r="F23" s="4"/>
      <c r="G23" s="4"/>
      <c r="H23" s="4"/>
      <c r="I23" s="46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'МАЙ 2013'!AB24</f>
        <v>93.410000000000309</v>
      </c>
      <c r="D24" s="30"/>
      <c r="E24" s="48"/>
      <c r="F24" s="4"/>
      <c r="G24" s="4"/>
      <c r="H24" s="4"/>
      <c r="I24" s="46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7"/>
      <c r="X24" s="36"/>
      <c r="Y24" s="36"/>
      <c r="Z24" s="36"/>
      <c r="AA24" s="38"/>
      <c r="AB24" s="66">
        <f t="shared" si="0"/>
        <v>93.410000000000309</v>
      </c>
    </row>
    <row r="25" spans="1:28" ht="15.75" customHeight="1" x14ac:dyDescent="0.25">
      <c r="A25" s="10">
        <v>21</v>
      </c>
      <c r="B25" s="11" t="s">
        <v>27</v>
      </c>
      <c r="C25" s="28">
        <f>'МАЙ 2013'!AB25</f>
        <v>87.230000000000814</v>
      </c>
      <c r="D25" s="30"/>
      <c r="E25" s="48"/>
      <c r="F25" s="4"/>
      <c r="G25" s="4"/>
      <c r="H25" s="4"/>
      <c r="I25" s="46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7"/>
      <c r="X25" s="36"/>
      <c r="Y25" s="36"/>
      <c r="Z25" s="36"/>
      <c r="AA25" s="38"/>
      <c r="AB25" s="66">
        <f t="shared" si="0"/>
        <v>87.230000000000814</v>
      </c>
    </row>
    <row r="26" spans="1:28" ht="15.75" customHeight="1" x14ac:dyDescent="0.25">
      <c r="A26" s="10">
        <v>22</v>
      </c>
      <c r="B26" s="11" t="s">
        <v>28</v>
      </c>
      <c r="C26" s="28">
        <f>'МАЙ 2013'!AB26</f>
        <v>0</v>
      </c>
      <c r="D26" s="30"/>
      <c r="E26" s="48"/>
      <c r="F26" s="4"/>
      <c r="G26" s="4"/>
      <c r="H26" s="4"/>
      <c r="I26" s="46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'МАЙ 2013'!AB27</f>
        <v>339.51000000000045</v>
      </c>
      <c r="D27" s="30"/>
      <c r="E27" s="48"/>
      <c r="F27" s="4"/>
      <c r="G27" s="4"/>
      <c r="H27" s="4"/>
      <c r="I27" s="46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7"/>
      <c r="X27" s="36"/>
      <c r="Y27" s="36"/>
      <c r="Z27" s="36"/>
      <c r="AA27" s="38"/>
      <c r="AB27" s="66">
        <f t="shared" si="0"/>
        <v>339.51000000000045</v>
      </c>
    </row>
    <row r="28" spans="1:28" ht="15.75" customHeight="1" x14ac:dyDescent="0.25">
      <c r="A28" s="10">
        <v>24</v>
      </c>
      <c r="B28" s="11" t="s">
        <v>30</v>
      </c>
      <c r="C28" s="28">
        <f>'МАЙ 2013'!AB28</f>
        <v>0</v>
      </c>
      <c r="D28" s="30"/>
      <c r="E28" s="48"/>
      <c r="F28" s="4"/>
      <c r="G28" s="4"/>
      <c r="H28" s="4"/>
      <c r="I28" s="46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'МАЙ 2013'!AB29</f>
        <v>0</v>
      </c>
      <c r="D29" s="30"/>
      <c r="E29" s="48"/>
      <c r="F29" s="4"/>
      <c r="G29" s="4"/>
      <c r="H29" s="4"/>
      <c r="I29" s="46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'МАЙ 2013'!AB30</f>
        <v>90.470000000000255</v>
      </c>
      <c r="D30" s="30"/>
      <c r="E30" s="48"/>
      <c r="F30" s="4"/>
      <c r="G30" s="4"/>
      <c r="H30" s="4"/>
      <c r="I30" s="46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7"/>
      <c r="X30" s="36"/>
      <c r="Y30" s="36"/>
      <c r="Z30" s="36"/>
      <c r="AA30" s="38"/>
      <c r="AB30" s="66">
        <f t="shared" si="0"/>
        <v>90.470000000000255</v>
      </c>
    </row>
    <row r="31" spans="1:28" ht="15.75" customHeight="1" x14ac:dyDescent="0.25">
      <c r="A31" s="10">
        <v>27</v>
      </c>
      <c r="B31" s="11" t="s">
        <v>33</v>
      </c>
      <c r="C31" s="28">
        <f>'МАЙ 2013'!AB31</f>
        <v>56.030000000000769</v>
      </c>
      <c r="D31" s="30"/>
      <c r="E31" s="48"/>
      <c r="F31" s="4"/>
      <c r="G31" s="4"/>
      <c r="H31" s="4"/>
      <c r="I31" s="46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7"/>
      <c r="X31" s="36"/>
      <c r="Y31" s="36"/>
      <c r="Z31" s="36"/>
      <c r="AA31" s="38"/>
      <c r="AB31" s="66">
        <f t="shared" si="0"/>
        <v>56.030000000000769</v>
      </c>
    </row>
    <row r="32" spans="1:28" ht="15.75" customHeight="1" thickBot="1" x14ac:dyDescent="0.3">
      <c r="A32" s="13">
        <v>28</v>
      </c>
      <c r="B32" s="14" t="s">
        <v>34</v>
      </c>
      <c r="C32" s="28">
        <f>'МАЙ 2013'!AB32</f>
        <v>-3132.579999999999</v>
      </c>
      <c r="D32" s="31"/>
      <c r="E32" s="48"/>
      <c r="F32" s="33"/>
      <c r="G32" s="33"/>
      <c r="H32" s="33"/>
      <c r="I32" s="50"/>
      <c r="J32" s="34"/>
      <c r="K32" s="35"/>
      <c r="L32" s="33"/>
      <c r="M32" s="33"/>
      <c r="N32" s="33"/>
      <c r="O32" s="52"/>
      <c r="P32" s="34"/>
      <c r="Q32" s="35"/>
      <c r="R32" s="33"/>
      <c r="S32" s="33"/>
      <c r="T32" s="33"/>
      <c r="U32" s="52"/>
      <c r="V32" s="34"/>
      <c r="W32" s="39"/>
      <c r="X32" s="40"/>
      <c r="Y32" s="40"/>
      <c r="Z32" s="40"/>
      <c r="AA32" s="41"/>
      <c r="AB32" s="67">
        <f t="shared" si="0"/>
        <v>-3132.579999999999</v>
      </c>
    </row>
    <row r="33" spans="1:28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19" t="s">
        <v>36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3755.6500000000096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zoomScale="70" zoomScaleNormal="70" workbookViewId="0">
      <selection activeCell="AD5" sqref="AD5"/>
    </sheetView>
  </sheetViews>
  <sheetFormatPr defaultRowHeight="15" x14ac:dyDescent="0.25"/>
  <cols>
    <col min="1" max="1" width="5.28515625" customWidth="1"/>
    <col min="2" max="2" width="19.42578125" customWidth="1"/>
    <col min="28" max="28" width="15" customWidth="1"/>
  </cols>
  <sheetData>
    <row r="1" spans="1:28" ht="15.75" thickBot="1" x14ac:dyDescent="0.3"/>
    <row r="2" spans="1:28" ht="15.75" thickBot="1" x14ac:dyDescent="0.3">
      <c r="E2" s="109" t="s">
        <v>54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.75" customHeight="1" thickBot="1" x14ac:dyDescent="0.3">
      <c r="A3" s="112" t="s">
        <v>0</v>
      </c>
      <c r="B3" s="113" t="s">
        <v>1</v>
      </c>
      <c r="C3" s="143" t="s">
        <v>50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53</v>
      </c>
    </row>
    <row r="4" spans="1:28" ht="15.75" thickBot="1" x14ac:dyDescent="0.3">
      <c r="A4" s="112"/>
      <c r="B4" s="113"/>
      <c r="C4" s="113"/>
      <c r="D4" s="112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18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18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18"/>
      <c r="W4" s="62">
        <v>23</v>
      </c>
      <c r="X4" s="63">
        <v>24</v>
      </c>
      <c r="Y4" s="63">
        <v>25</v>
      </c>
      <c r="Z4" s="63">
        <v>26</v>
      </c>
      <c r="AA4" s="64">
        <v>27</v>
      </c>
      <c r="AB4" s="107"/>
    </row>
    <row r="5" spans="1:28" x14ac:dyDescent="0.25">
      <c r="A5" s="1">
        <v>1</v>
      </c>
      <c r="B5" s="2" t="s">
        <v>7</v>
      </c>
      <c r="C5" s="28">
        <v>1430.06</v>
      </c>
      <c r="D5" s="29">
        <v>1000</v>
      </c>
      <c r="E5" s="101"/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756.06</v>
      </c>
    </row>
    <row r="6" spans="1:28" x14ac:dyDescent="0.25">
      <c r="A6" s="10">
        <v>2</v>
      </c>
      <c r="B6" s="11" t="s">
        <v>9</v>
      </c>
      <c r="C6" s="28">
        <v>-23.84</v>
      </c>
      <c r="D6" s="30">
        <v>2000</v>
      </c>
      <c r="E6" s="101"/>
      <c r="F6" s="4">
        <v>93</v>
      </c>
      <c r="G6" s="4">
        <v>93</v>
      </c>
      <c r="H6" s="4">
        <v>93</v>
      </c>
      <c r="I6" s="101"/>
      <c r="J6" s="6"/>
      <c r="K6" s="4">
        <v>93</v>
      </c>
      <c r="L6" s="101"/>
      <c r="M6" s="4">
        <v>93</v>
      </c>
      <c r="N6" s="4">
        <v>93</v>
      </c>
      <c r="O6" s="4">
        <v>93</v>
      </c>
      <c r="P6" s="6"/>
      <c r="Q6" s="4">
        <v>93</v>
      </c>
      <c r="R6" s="4">
        <v>93</v>
      </c>
      <c r="S6" s="4">
        <v>93</v>
      </c>
      <c r="T6" s="101"/>
      <c r="U6" s="4">
        <v>93</v>
      </c>
      <c r="V6" s="6"/>
      <c r="W6" s="4">
        <v>93</v>
      </c>
      <c r="X6" s="101"/>
      <c r="Y6" s="101"/>
      <c r="Z6" s="101"/>
      <c r="AA6" s="101"/>
      <c r="AB6" s="66">
        <f t="shared" si="0"/>
        <v>860.16000000000008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2145.61</v>
      </c>
      <c r="D8" s="30">
        <v>4400</v>
      </c>
      <c r="E8" s="101"/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101"/>
      <c r="U8" s="4">
        <v>93</v>
      </c>
      <c r="V8" s="6"/>
      <c r="W8" s="4">
        <v>93</v>
      </c>
      <c r="X8" s="101"/>
      <c r="Y8" s="4">
        <v>93</v>
      </c>
      <c r="Z8" s="4">
        <v>93</v>
      </c>
      <c r="AA8" s="101"/>
      <c r="AB8" s="66">
        <f t="shared" si="0"/>
        <v>5150.6100000000006</v>
      </c>
    </row>
    <row r="9" spans="1:28" x14ac:dyDescent="0.25">
      <c r="A9" s="10">
        <v>5</v>
      </c>
      <c r="B9" s="11" t="s">
        <v>12</v>
      </c>
      <c r="C9" s="28">
        <v>148.63</v>
      </c>
      <c r="D9" s="30">
        <v>2000</v>
      </c>
      <c r="E9" s="101"/>
      <c r="F9" s="101"/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567.63000000000011</v>
      </c>
    </row>
    <row r="10" spans="1:28" x14ac:dyDescent="0.25">
      <c r="A10" s="10">
        <v>6</v>
      </c>
      <c r="B10" s="11" t="s">
        <v>13</v>
      </c>
      <c r="C10" s="28">
        <v>22.61</v>
      </c>
      <c r="D10" s="30">
        <v>2500</v>
      </c>
      <c r="E10" s="101"/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848.61000000000013</v>
      </c>
    </row>
    <row r="11" spans="1:28" x14ac:dyDescent="0.25">
      <c r="A11" s="10">
        <v>7</v>
      </c>
      <c r="B11" s="11" t="s">
        <v>14</v>
      </c>
      <c r="C11" s="28">
        <v>95.44</v>
      </c>
      <c r="D11" s="30">
        <v>1000</v>
      </c>
      <c r="E11" s="101"/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101"/>
      <c r="X11" s="101"/>
      <c r="Y11" s="101"/>
      <c r="Z11" s="101"/>
      <c r="AA11" s="101"/>
      <c r="AB11" s="66">
        <f t="shared" si="0"/>
        <v>-113.55999999999995</v>
      </c>
    </row>
    <row r="12" spans="1:28" x14ac:dyDescent="0.25">
      <c r="A12" s="10">
        <v>8</v>
      </c>
      <c r="B12" s="11" t="s">
        <v>15</v>
      </c>
      <c r="C12" s="28">
        <v>0.78</v>
      </c>
      <c r="D12" s="30">
        <v>2000</v>
      </c>
      <c r="E12" s="101"/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326.77999999999997</v>
      </c>
    </row>
    <row r="13" spans="1:28" x14ac:dyDescent="0.25">
      <c r="A13" s="10">
        <v>9</v>
      </c>
      <c r="B13" s="11" t="s">
        <v>16</v>
      </c>
      <c r="C13" s="28">
        <f>'АПРЕЛЬ 2013'!AB14</f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0</v>
      </c>
    </row>
    <row r="14" spans="1:28" x14ac:dyDescent="0.25">
      <c r="A14" s="10">
        <v>10</v>
      </c>
      <c r="B14" s="11" t="s">
        <v>17</v>
      </c>
      <c r="C14" s="28">
        <v>1861.88</v>
      </c>
      <c r="D14" s="30"/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6">
        <f t="shared" si="0"/>
        <v>745.88000000000011</v>
      </c>
    </row>
    <row r="15" spans="1:28" x14ac:dyDescent="0.25">
      <c r="A15" s="10">
        <v>11</v>
      </c>
      <c r="B15" s="11" t="s">
        <v>18</v>
      </c>
      <c r="C15" s="28">
        <f>'АПРЕЛЬ 2013'!AB16</f>
        <v>359.17000000000007</v>
      </c>
      <c r="D15" s="30">
        <v>2500</v>
      </c>
      <c r="E15" s="101"/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101"/>
      <c r="S15" s="101"/>
      <c r="T15" s="101"/>
      <c r="U15" s="4">
        <v>93</v>
      </c>
      <c r="V15" s="6"/>
      <c r="W15" s="101"/>
      <c r="X15" s="101"/>
      <c r="Y15" s="101"/>
      <c r="Z15" s="101"/>
      <c r="AA15" s="101"/>
      <c r="AB15" s="66">
        <f t="shared" si="0"/>
        <v>1929.17</v>
      </c>
    </row>
    <row r="16" spans="1:28" x14ac:dyDescent="0.25">
      <c r="A16" s="10">
        <v>12</v>
      </c>
      <c r="B16" s="11" t="s">
        <v>19</v>
      </c>
      <c r="C16" s="28">
        <v>42.12</v>
      </c>
      <c r="D16" s="30">
        <v>2500</v>
      </c>
      <c r="E16" s="101"/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775.11999999999989</v>
      </c>
    </row>
    <row r="17" spans="1:29" x14ac:dyDescent="0.25">
      <c r="A17" s="10">
        <v>13</v>
      </c>
      <c r="B17" s="11" t="s">
        <v>20</v>
      </c>
      <c r="C17" s="28">
        <v>492.12</v>
      </c>
      <c r="D17" s="30">
        <v>2000</v>
      </c>
      <c r="E17" s="101"/>
      <c r="F17" s="4">
        <v>93</v>
      </c>
      <c r="G17" s="4">
        <v>93</v>
      </c>
      <c r="H17" s="4">
        <v>93</v>
      </c>
      <c r="I17" s="101"/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101"/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101"/>
      <c r="Z17" s="4">
        <v>93</v>
      </c>
      <c r="AA17" s="4">
        <v>93</v>
      </c>
      <c r="AB17" s="66">
        <f t="shared" si="0"/>
        <v>1004.1199999999999</v>
      </c>
    </row>
    <row r="18" spans="1:29" x14ac:dyDescent="0.25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9" x14ac:dyDescent="0.25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9" x14ac:dyDescent="0.25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9" x14ac:dyDescent="0.25">
      <c r="A21" s="10">
        <v>17</v>
      </c>
      <c r="B21" s="11" t="s">
        <v>24</v>
      </c>
      <c r="C21" s="28">
        <v>-275.20999999999998</v>
      </c>
      <c r="D21" s="30">
        <v>1500</v>
      </c>
      <c r="E21" s="101"/>
      <c r="F21" s="101"/>
      <c r="G21" s="4">
        <v>93</v>
      </c>
      <c r="H21" s="4">
        <v>93</v>
      </c>
      <c r="I21" s="4">
        <v>93</v>
      </c>
      <c r="J21" s="6"/>
      <c r="K21" s="4">
        <v>93</v>
      </c>
      <c r="L21" s="101"/>
      <c r="M21" s="4">
        <v>93</v>
      </c>
      <c r="N21" s="4">
        <v>93</v>
      </c>
      <c r="O21" s="101"/>
      <c r="P21" s="6"/>
      <c r="Q21" s="101"/>
      <c r="R21" s="101"/>
      <c r="S21" s="4">
        <v>93</v>
      </c>
      <c r="T21" s="101"/>
      <c r="U21" s="101"/>
      <c r="V21" s="6"/>
      <c r="W21" s="101"/>
      <c r="X21" s="101"/>
      <c r="Y21" s="4">
        <v>93</v>
      </c>
      <c r="Z21" s="4">
        <v>93</v>
      </c>
      <c r="AA21" s="101"/>
      <c r="AB21" s="66">
        <f t="shared" si="0"/>
        <v>387.78999999999996</v>
      </c>
    </row>
    <row r="22" spans="1:29" x14ac:dyDescent="0.25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 x14ac:dyDescent="0.25">
      <c r="A23" s="10">
        <v>19</v>
      </c>
      <c r="B23" s="11" t="s">
        <v>26</v>
      </c>
      <c r="C23" s="28">
        <v>93.41</v>
      </c>
      <c r="D23" s="30">
        <v>4000</v>
      </c>
      <c r="E23" s="101"/>
      <c r="F23" s="4">
        <v>93</v>
      </c>
      <c r="G23" s="4">
        <v>93</v>
      </c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2419.41</v>
      </c>
    </row>
    <row r="24" spans="1:29" x14ac:dyDescent="0.25">
      <c r="A24" s="10">
        <v>20</v>
      </c>
      <c r="B24" s="11" t="s">
        <v>27</v>
      </c>
      <c r="C24" s="28">
        <v>87.23</v>
      </c>
      <c r="D24" s="30">
        <v>1000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101"/>
      <c r="O24" s="4">
        <v>93</v>
      </c>
      <c r="P24" s="6"/>
      <c r="Q24" s="101"/>
      <c r="R24" s="101"/>
      <c r="S24" s="4">
        <v>93</v>
      </c>
      <c r="T24" s="101"/>
      <c r="U24" s="4">
        <v>93</v>
      </c>
      <c r="V24" s="6"/>
      <c r="W24" s="101"/>
      <c r="X24" s="101"/>
      <c r="Y24" s="4">
        <v>93</v>
      </c>
      <c r="Z24" s="101"/>
      <c r="AA24" s="4">
        <v>93</v>
      </c>
      <c r="AB24" s="66">
        <f t="shared" si="0"/>
        <v>436.23</v>
      </c>
    </row>
    <row r="25" spans="1:29" x14ac:dyDescent="0.25">
      <c r="A25" s="10">
        <v>21</v>
      </c>
      <c r="B25" s="11" t="s">
        <v>28</v>
      </c>
      <c r="C25" s="28">
        <f>'АПРЕЛЬ 2013'!AB26</f>
        <v>0</v>
      </c>
      <c r="D25" s="30"/>
      <c r="E25" s="101"/>
      <c r="F25" s="101"/>
      <c r="G25" s="101"/>
      <c r="H25" s="101"/>
      <c r="I25" s="101"/>
      <c r="J25" s="6"/>
      <c r="K25" s="101"/>
      <c r="L25" s="4">
        <v>93</v>
      </c>
      <c r="M25" s="101"/>
      <c r="N25" s="101"/>
      <c r="O25" s="4">
        <v>93</v>
      </c>
      <c r="P25" s="6"/>
      <c r="Q25" s="101"/>
      <c r="R25" s="4">
        <v>93</v>
      </c>
      <c r="S25" s="101"/>
      <c r="T25" s="101"/>
      <c r="U25" s="4">
        <v>93</v>
      </c>
      <c r="V25" s="6"/>
      <c r="W25" s="101"/>
      <c r="X25" s="4">
        <v>93</v>
      </c>
      <c r="Y25" s="101"/>
      <c r="Z25" s="101"/>
      <c r="AA25" s="4">
        <v>93</v>
      </c>
      <c r="AB25" s="66">
        <f>(C25+D25+J25+P25+V25)-(SUM(E25:I25)+SUM(K25:O25)+SUM(Q25:U25)+SUM(W25:AA25))</f>
        <v>-558</v>
      </c>
    </row>
    <row r="26" spans="1:29" x14ac:dyDescent="0.25">
      <c r="A26" s="10">
        <v>22</v>
      </c>
      <c r="B26" s="11" t="s">
        <v>29</v>
      </c>
      <c r="C26" s="28">
        <v>339.51</v>
      </c>
      <c r="D26" s="30">
        <v>1900</v>
      </c>
      <c r="E26" s="101"/>
      <c r="F26" s="4">
        <v>93</v>
      </c>
      <c r="G26" s="4">
        <v>93</v>
      </c>
      <c r="H26" s="4">
        <v>93</v>
      </c>
      <c r="I26" s="101"/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658.51000000000022</v>
      </c>
    </row>
    <row r="27" spans="1:29" x14ac:dyDescent="0.25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9" x14ac:dyDescent="0.25">
      <c r="A28" s="10">
        <v>24</v>
      </c>
      <c r="B28" s="11" t="s">
        <v>31</v>
      </c>
      <c r="C28" s="28">
        <f>'АПРЕЛЬ 2013'!AB29</f>
        <v>0</v>
      </c>
      <c r="D28" s="30"/>
      <c r="E28" s="101"/>
      <c r="F28" s="101"/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101"/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4">
        <v>93</v>
      </c>
      <c r="Z28" s="101"/>
      <c r="AA28" s="101"/>
      <c r="AB28" s="66">
        <f t="shared" si="0"/>
        <v>-1116</v>
      </c>
    </row>
    <row r="29" spans="1:29" x14ac:dyDescent="0.25">
      <c r="A29" s="10">
        <v>25</v>
      </c>
      <c r="B29" s="11" t="s">
        <v>32</v>
      </c>
      <c r="C29" s="28">
        <v>90.47</v>
      </c>
      <c r="D29" s="30">
        <v>2500</v>
      </c>
      <c r="E29" s="101"/>
      <c r="F29" s="4">
        <v>93</v>
      </c>
      <c r="G29" s="4">
        <v>93</v>
      </c>
      <c r="H29" s="4">
        <v>93</v>
      </c>
      <c r="I29" s="101"/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916.4699999999998</v>
      </c>
    </row>
    <row r="30" spans="1:29" x14ac:dyDescent="0.25">
      <c r="A30" s="10">
        <v>26</v>
      </c>
      <c r="B30" s="11" t="s">
        <v>33</v>
      </c>
      <c r="C30" s="28">
        <v>56.03</v>
      </c>
      <c r="D30" s="30">
        <v>1000</v>
      </c>
      <c r="E30" s="101"/>
      <c r="F30" s="101"/>
      <c r="G30" s="101"/>
      <c r="H30" s="101"/>
      <c r="I30" s="4">
        <v>93</v>
      </c>
      <c r="J30" s="6"/>
      <c r="K30" s="101"/>
      <c r="L30" s="101"/>
      <c r="M30" s="101"/>
      <c r="N30" s="101"/>
      <c r="O30" s="101"/>
      <c r="P30" s="6"/>
      <c r="Q30" s="101"/>
      <c r="R30" s="4">
        <v>93</v>
      </c>
      <c r="S30" s="101"/>
      <c r="T30" s="4">
        <v>93</v>
      </c>
      <c r="U30" s="101"/>
      <c r="V30" s="6"/>
      <c r="W30" s="101"/>
      <c r="X30" s="4">
        <v>93</v>
      </c>
      <c r="Y30" s="4">
        <v>93</v>
      </c>
      <c r="Z30" s="4">
        <v>93</v>
      </c>
      <c r="AA30" s="101"/>
      <c r="AB30" s="66">
        <f>(C30+D30+J30+P30+V30)-(SUM(E30:I30)+SUM(K30:O30)+SUM(Q30:U30)+SUM(W30:AA30))</f>
        <v>498.03</v>
      </c>
    </row>
    <row r="31" spans="1:29" ht="15.75" thickBot="1" x14ac:dyDescent="0.3">
      <c r="A31" s="13">
        <v>27</v>
      </c>
      <c r="B31" s="14" t="s">
        <v>34</v>
      </c>
      <c r="C31" s="28">
        <v>-47.42</v>
      </c>
      <c r="D31" s="31">
        <v>1000</v>
      </c>
      <c r="E31" s="101"/>
      <c r="F31" s="101"/>
      <c r="G31" s="4">
        <v>93</v>
      </c>
      <c r="H31" s="4">
        <v>93</v>
      </c>
      <c r="I31" s="101"/>
      <c r="J31" s="34"/>
      <c r="K31" s="101"/>
      <c r="L31" s="101"/>
      <c r="M31" s="4">
        <v>93</v>
      </c>
      <c r="N31" s="101"/>
      <c r="O31" s="101"/>
      <c r="P31" s="34"/>
      <c r="Q31" s="4">
        <v>93</v>
      </c>
      <c r="R31" s="101"/>
      <c r="S31" s="101"/>
      <c r="T31" s="101"/>
      <c r="U31" s="4">
        <v>93</v>
      </c>
      <c r="V31" s="34"/>
      <c r="W31" s="101"/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301.58000000000004</v>
      </c>
    </row>
    <row r="32" spans="1:29" ht="15.75" thickBot="1" x14ac:dyDescent="0.3">
      <c r="A32" s="108" t="s">
        <v>38</v>
      </c>
      <c r="B32" s="108"/>
      <c r="C32" s="108"/>
      <c r="D32" s="15"/>
      <c r="E32" s="16">
        <f>SUM(E5:E31)</f>
        <v>0</v>
      </c>
      <c r="F32" s="16">
        <f>SUM(F5:F31)</f>
        <v>1116</v>
      </c>
      <c r="G32" s="16">
        <f>SUM(G5:G31)</f>
        <v>1488</v>
      </c>
      <c r="H32" s="16">
        <f>SUM(H5:H31)</f>
        <v>1488</v>
      </c>
      <c r="I32" s="16">
        <f>SUM(I5:I31)</f>
        <v>465</v>
      </c>
      <c r="J32" s="17"/>
      <c r="K32" s="16">
        <f>SUM(K5:K31)</f>
        <v>1488</v>
      </c>
      <c r="L32" s="16">
        <f>SUM(L5:L31)</f>
        <v>1395</v>
      </c>
      <c r="M32" s="16">
        <f>SUM(M5:M31)</f>
        <v>1674</v>
      </c>
      <c r="N32" s="16">
        <f>SUM(N5:N31)</f>
        <v>1488</v>
      </c>
      <c r="O32" s="16">
        <f>SUM(O5:O31)</f>
        <v>1395</v>
      </c>
      <c r="P32" s="17"/>
      <c r="Q32" s="16">
        <f>SUM(Q5:Q31)</f>
        <v>1395</v>
      </c>
      <c r="R32" s="16">
        <f>SUM(R5:R31)</f>
        <v>1395</v>
      </c>
      <c r="S32" s="16">
        <f>SUM(S5:S31)</f>
        <v>1488</v>
      </c>
      <c r="T32" s="16">
        <f>SUM(T5:T31)</f>
        <v>1209</v>
      </c>
      <c r="U32" s="16">
        <f>SUM(U5:U31)</f>
        <v>1674</v>
      </c>
      <c r="V32" s="17"/>
      <c r="W32" s="16">
        <f>SUM(W5:W31)</f>
        <v>1116</v>
      </c>
      <c r="X32" s="16">
        <f>SUM(X5:X31)</f>
        <v>1116</v>
      </c>
      <c r="Y32" s="16">
        <f t="shared" ref="Y32:Z32" si="1">SUM(Y5:Y31)</f>
        <v>1302</v>
      </c>
      <c r="Z32" s="16">
        <f t="shared" si="1"/>
        <v>1209</v>
      </c>
      <c r="AA32" s="16">
        <f>SUM(AA5:AA31)</f>
        <v>1023</v>
      </c>
      <c r="AB32" s="18"/>
      <c r="AC32" s="19"/>
    </row>
    <row r="33" spans="1:29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 x14ac:dyDescent="0.3">
      <c r="B34" s="23"/>
      <c r="C34" s="23"/>
    </row>
    <row r="35" spans="1:29" ht="19.5" thickBot="1" x14ac:dyDescent="0.35">
      <c r="A35" s="119" t="s">
        <v>36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25">
        <f>SUM(AB5:AB31)</f>
        <v>16794.600000000002</v>
      </c>
    </row>
    <row r="36" spans="1:29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5"/>
  <sheetViews>
    <sheetView zoomScale="70" zoomScaleNormal="70" workbookViewId="0">
      <selection activeCell="AJ5" sqref="AJ5"/>
    </sheetView>
  </sheetViews>
  <sheetFormatPr defaultRowHeight="15" x14ac:dyDescent="0.25"/>
  <cols>
    <col min="2" max="2" width="21.28515625" customWidth="1"/>
    <col min="3" max="3" width="12.42578125" customWidth="1"/>
    <col min="26" max="26" width="7.85546875" customWidth="1"/>
    <col min="27" max="27" width="7.28515625" customWidth="1"/>
    <col min="32" max="32" width="7.85546875" customWidth="1"/>
    <col min="33" max="33" width="7.28515625" customWidth="1"/>
    <col min="34" max="34" width="13.5703125" customWidth="1"/>
  </cols>
  <sheetData>
    <row r="1" spans="1:34" ht="15.75" thickBot="1" x14ac:dyDescent="0.3">
      <c r="E1" s="109" t="s">
        <v>57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thickBot="1" x14ac:dyDescent="0.3">
      <c r="A2" s="112" t="s">
        <v>0</v>
      </c>
      <c r="B2" s="113" t="s">
        <v>1</v>
      </c>
      <c r="C2" s="143" t="s">
        <v>55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56</v>
      </c>
    </row>
    <row r="3" spans="1:34" ht="15.75" thickBot="1" x14ac:dyDescent="0.3">
      <c r="A3" s="112"/>
      <c r="B3" s="113"/>
      <c r="C3" s="113"/>
      <c r="D3" s="112"/>
      <c r="E3" s="59">
        <v>1</v>
      </c>
      <c r="F3" s="60">
        <v>2</v>
      </c>
      <c r="G3" s="60">
        <v>3</v>
      </c>
      <c r="H3" s="60">
        <v>4</v>
      </c>
      <c r="I3" s="61"/>
      <c r="J3" s="118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18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18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18"/>
      <c r="AC3" s="62">
        <v>28</v>
      </c>
      <c r="AD3" s="63">
        <v>29</v>
      </c>
      <c r="AE3" s="63">
        <v>30</v>
      </c>
      <c r="AF3" s="63">
        <v>31</v>
      </c>
      <c r="AG3" s="64">
        <v>0</v>
      </c>
      <c r="AH3" s="107"/>
    </row>
    <row r="4" spans="1:34" x14ac:dyDescent="0.25">
      <c r="A4" s="1">
        <v>1</v>
      </c>
      <c r="B4" s="2" t="s">
        <v>7</v>
      </c>
      <c r="C4" s="28">
        <v>756.06</v>
      </c>
      <c r="D4" s="29">
        <v>1000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101"/>
      <c r="AD4" s="101"/>
      <c r="AE4" s="101"/>
      <c r="AF4" s="101"/>
      <c r="AG4" s="101"/>
      <c r="AH4" s="66">
        <f>(C4+D4+J4+P4+V4+AB4)-(SUM(E4:I4)+SUM(K4:O4)+SUM(Q4:U4)+SUM(W4:AA4)+SUM(AC4:AG4))</f>
        <v>82.059999999999945</v>
      </c>
    </row>
    <row r="5" spans="1:34" x14ac:dyDescent="0.25">
      <c r="A5" s="10">
        <v>2</v>
      </c>
      <c r="B5" s="11" t="s">
        <v>9</v>
      </c>
      <c r="C5" s="28">
        <v>860.16000000000008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4">
        <v>93</v>
      </c>
      <c r="O5" s="4">
        <v>93</v>
      </c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4">
        <v>93</v>
      </c>
      <c r="AB5" s="6"/>
      <c r="AC5" s="4">
        <v>93</v>
      </c>
      <c r="AD5" s="101"/>
      <c r="AE5" s="4">
        <v>93</v>
      </c>
      <c r="AF5" s="101"/>
      <c r="AG5" s="101"/>
      <c r="AH5" s="66">
        <f t="shared" ref="AH5:AH30" si="0">(C5+D5+J5+P5+V5+AB5)-(SUM(E5:I5)+SUM(K5:O5)+SUM(Q5:U5)+SUM(W5:AA5)+SUM(AC5:AG5))</f>
        <v>1116.1600000000001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5150.6100000000006</v>
      </c>
      <c r="D7" s="30"/>
      <c r="E7" s="101"/>
      <c r="F7" s="4">
        <v>93</v>
      </c>
      <c r="G7" s="101"/>
      <c r="H7" s="101"/>
      <c r="I7" s="101"/>
      <c r="J7" s="6"/>
      <c r="K7" s="4">
        <v>93</v>
      </c>
      <c r="L7" s="101"/>
      <c r="M7" s="4">
        <v>93</v>
      </c>
      <c r="N7" s="101"/>
      <c r="O7" s="4">
        <v>93</v>
      </c>
      <c r="P7" s="6"/>
      <c r="Q7" s="101"/>
      <c r="R7" s="101"/>
      <c r="S7" s="101"/>
      <c r="T7" s="101"/>
      <c r="U7" s="101"/>
      <c r="V7" s="6"/>
      <c r="W7" s="101"/>
      <c r="X7" s="101"/>
      <c r="Y7" s="101"/>
      <c r="Z7" s="4">
        <v>93</v>
      </c>
      <c r="AA7" s="4">
        <v>93</v>
      </c>
      <c r="AB7" s="6"/>
      <c r="AC7" s="4">
        <v>93</v>
      </c>
      <c r="AD7" s="101"/>
      <c r="AE7" s="4">
        <v>93</v>
      </c>
      <c r="AF7" s="101"/>
      <c r="AG7" s="101"/>
      <c r="AH7" s="66">
        <f t="shared" si="0"/>
        <v>4406.6100000000006</v>
      </c>
    </row>
    <row r="8" spans="1:34" x14ac:dyDescent="0.25">
      <c r="A8" s="10">
        <v>5</v>
      </c>
      <c r="B8" s="11" t="s">
        <v>12</v>
      </c>
      <c r="C8" s="28">
        <v>567.63000000000011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101"/>
      <c r="Z8" s="101"/>
      <c r="AA8" s="101"/>
      <c r="AB8" s="6"/>
      <c r="AC8" s="101"/>
      <c r="AD8" s="4">
        <v>93</v>
      </c>
      <c r="AE8" s="4">
        <v>93</v>
      </c>
      <c r="AF8" s="101"/>
      <c r="AG8" s="101"/>
      <c r="AH8" s="66">
        <f t="shared" si="0"/>
        <v>893.63000000000011</v>
      </c>
    </row>
    <row r="9" spans="1:34" x14ac:dyDescent="0.25">
      <c r="A9" s="10">
        <v>6</v>
      </c>
      <c r="B9" s="11" t="s">
        <v>13</v>
      </c>
      <c r="C9" s="28">
        <v>848.61000000000013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101"/>
      <c r="U9" s="4">
        <v>93</v>
      </c>
      <c r="V9" s="6"/>
      <c r="W9" s="101"/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4">
        <v>93</v>
      </c>
      <c r="AF9" s="4">
        <v>93</v>
      </c>
      <c r="AG9" s="101"/>
      <c r="AH9" s="66">
        <f t="shared" si="0"/>
        <v>-1104.3899999999999</v>
      </c>
    </row>
    <row r="10" spans="1:34" x14ac:dyDescent="0.25">
      <c r="A10" s="10">
        <v>7</v>
      </c>
      <c r="B10" s="11" t="s">
        <v>14</v>
      </c>
      <c r="C10" s="28">
        <v>-113.55999999999995</v>
      </c>
      <c r="D10" s="30">
        <v>1000</v>
      </c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4">
        <v>93</v>
      </c>
      <c r="AF10" s="4">
        <v>93</v>
      </c>
      <c r="AG10" s="101"/>
      <c r="AH10" s="66">
        <f t="shared" si="0"/>
        <v>-1159.56</v>
      </c>
    </row>
    <row r="11" spans="1:34" x14ac:dyDescent="0.25">
      <c r="A11" s="10">
        <v>8</v>
      </c>
      <c r="B11" s="11" t="s">
        <v>15</v>
      </c>
      <c r="C11" s="28">
        <v>326.77999999999997</v>
      </c>
      <c r="D11" s="30">
        <v>3000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101"/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4">
        <v>93</v>
      </c>
      <c r="AF11" s="4">
        <v>93</v>
      </c>
      <c r="AG11" s="101"/>
      <c r="AH11" s="66">
        <f t="shared" si="0"/>
        <v>1280.7799999999997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745.88000000000011</v>
      </c>
      <c r="D13" s="30">
        <v>2000</v>
      </c>
      <c r="E13" s="4">
        <v>93</v>
      </c>
      <c r="F13" s="4">
        <v>93</v>
      </c>
      <c r="G13" s="4">
        <v>93</v>
      </c>
      <c r="H13" s="4">
        <v>93</v>
      </c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101"/>
      <c r="R13" s="101"/>
      <c r="S13" s="101"/>
      <c r="T13" s="101"/>
      <c r="U13" s="101"/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4">
        <v>93</v>
      </c>
      <c r="AF13" s="4">
        <v>93</v>
      </c>
      <c r="AG13" s="101"/>
      <c r="AH13" s="66">
        <f t="shared" si="0"/>
        <v>1071.8800000000001</v>
      </c>
    </row>
    <row r="14" spans="1:34" x14ac:dyDescent="0.25">
      <c r="A14" s="10">
        <v>11</v>
      </c>
      <c r="B14" s="11" t="s">
        <v>18</v>
      </c>
      <c r="C14" s="28">
        <v>1929.17</v>
      </c>
      <c r="D14" s="30"/>
      <c r="E14" s="101"/>
      <c r="F14" s="101"/>
      <c r="G14" s="101"/>
      <c r="H14" s="101"/>
      <c r="I14" s="101"/>
      <c r="J14" s="6"/>
      <c r="K14" s="4">
        <v>93</v>
      </c>
      <c r="L14" s="101"/>
      <c r="M14" s="101"/>
      <c r="N14" s="101"/>
      <c r="O14" s="101"/>
      <c r="P14" s="6"/>
      <c r="Q14" s="101"/>
      <c r="R14" s="101"/>
      <c r="S14" s="101"/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"/>
      <c r="AC14" s="101"/>
      <c r="AD14" s="101"/>
      <c r="AE14" s="101"/>
      <c r="AF14" s="4">
        <v>93</v>
      </c>
      <c r="AG14" s="101"/>
      <c r="AH14" s="66">
        <f t="shared" si="0"/>
        <v>1371.17</v>
      </c>
    </row>
    <row r="15" spans="1:34" x14ac:dyDescent="0.25">
      <c r="A15" s="10">
        <v>12</v>
      </c>
      <c r="B15" s="11" t="s">
        <v>19</v>
      </c>
      <c r="C15" s="28">
        <v>775.11999999999989</v>
      </c>
      <c r="D15" s="30">
        <v>2000</v>
      </c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101"/>
      <c r="AB15" s="6"/>
      <c r="AC15" s="4">
        <v>93</v>
      </c>
      <c r="AD15" s="4">
        <v>93</v>
      </c>
      <c r="AE15" s="4">
        <v>93</v>
      </c>
      <c r="AF15" s="4">
        <v>93</v>
      </c>
      <c r="AG15" s="101"/>
      <c r="AH15" s="66">
        <f t="shared" si="0"/>
        <v>729.11999999999989</v>
      </c>
    </row>
    <row r="16" spans="1:34" x14ac:dyDescent="0.25">
      <c r="A16" s="10">
        <v>13</v>
      </c>
      <c r="B16" s="11" t="s">
        <v>20</v>
      </c>
      <c r="C16" s="28">
        <v>1004.1199999999999</v>
      </c>
      <c r="D16" s="30">
        <v>1000</v>
      </c>
      <c r="E16" s="4">
        <v>93</v>
      </c>
      <c r="F16" s="4">
        <v>93</v>
      </c>
      <c r="G16" s="4">
        <v>93</v>
      </c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4">
        <v>93</v>
      </c>
      <c r="AF16" s="4">
        <v>93</v>
      </c>
      <c r="AG16" s="101"/>
      <c r="AH16" s="66">
        <f t="shared" si="0"/>
        <v>-41.880000000000109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387.78999999999996</v>
      </c>
      <c r="D20" s="30"/>
      <c r="E20" s="101"/>
      <c r="F20" s="4">
        <v>93</v>
      </c>
      <c r="G20" s="101"/>
      <c r="H20" s="101"/>
      <c r="I20" s="101"/>
      <c r="J20" s="6"/>
      <c r="K20" s="101"/>
      <c r="L20" s="101"/>
      <c r="M20" s="4">
        <v>93</v>
      </c>
      <c r="N20" s="101"/>
      <c r="O20" s="4">
        <v>93</v>
      </c>
      <c r="P20" s="6"/>
      <c r="Q20" s="101"/>
      <c r="R20" s="4">
        <v>93</v>
      </c>
      <c r="S20" s="4">
        <v>93</v>
      </c>
      <c r="T20" s="4">
        <v>93</v>
      </c>
      <c r="U20" s="4">
        <v>93</v>
      </c>
      <c r="V20" s="6"/>
      <c r="W20" s="101"/>
      <c r="X20" s="101"/>
      <c r="Y20" s="4">
        <v>93</v>
      </c>
      <c r="Z20" s="4">
        <v>93</v>
      </c>
      <c r="AA20" s="4">
        <v>93</v>
      </c>
      <c r="AB20" s="6"/>
      <c r="AC20" s="4">
        <v>93</v>
      </c>
      <c r="AD20" s="101"/>
      <c r="AE20" s="4">
        <v>93</v>
      </c>
      <c r="AF20" s="101"/>
      <c r="AG20" s="101"/>
      <c r="AH20" s="66">
        <f t="shared" si="0"/>
        <v>-728.21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2419.41</v>
      </c>
      <c r="D22" s="30">
        <v>3000</v>
      </c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4">
        <v>93</v>
      </c>
      <c r="AG22" s="101"/>
      <c r="AH22" s="66">
        <f t="shared" si="0"/>
        <v>3280.41</v>
      </c>
    </row>
    <row r="23" spans="1:34" x14ac:dyDescent="0.25">
      <c r="A23" s="10">
        <v>20</v>
      </c>
      <c r="B23" s="11" t="s">
        <v>27</v>
      </c>
      <c r="C23" s="28">
        <v>436.23</v>
      </c>
      <c r="D23" s="30"/>
      <c r="E23" s="4">
        <v>93</v>
      </c>
      <c r="F23" s="4">
        <v>93</v>
      </c>
      <c r="G23" s="4">
        <v>93</v>
      </c>
      <c r="H23" s="101"/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101"/>
      <c r="S23" s="4">
        <v>93</v>
      </c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4">
        <v>93</v>
      </c>
      <c r="AA23" s="4">
        <v>93</v>
      </c>
      <c r="AB23" s="6"/>
      <c r="AC23" s="4">
        <v>93</v>
      </c>
      <c r="AD23" s="101"/>
      <c r="AE23" s="4">
        <v>93</v>
      </c>
      <c r="AF23" s="4">
        <v>93</v>
      </c>
      <c r="AG23" s="101"/>
      <c r="AH23" s="66">
        <f t="shared" si="0"/>
        <v>-1330.77</v>
      </c>
    </row>
    <row r="24" spans="1:34" x14ac:dyDescent="0.25">
      <c r="A24" s="10">
        <v>21</v>
      </c>
      <c r="B24" s="11" t="s">
        <v>28</v>
      </c>
      <c r="C24" s="28">
        <v>-558</v>
      </c>
      <c r="D24" s="30"/>
      <c r="E24" s="101"/>
      <c r="F24" s="101"/>
      <c r="G24" s="101"/>
      <c r="H24" s="4">
        <v>93</v>
      </c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0"/>
        <v>-651</v>
      </c>
    </row>
    <row r="25" spans="1:34" x14ac:dyDescent="0.25">
      <c r="A25" s="10">
        <v>22</v>
      </c>
      <c r="B25" s="11" t="s">
        <v>29</v>
      </c>
      <c r="C25" s="28">
        <v>658.51000000000022</v>
      </c>
      <c r="D25" s="30">
        <v>800</v>
      </c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4">
        <v>93</v>
      </c>
      <c r="AF25" s="4">
        <v>93</v>
      </c>
      <c r="AG25" s="101"/>
      <c r="AH25" s="66">
        <f t="shared" si="0"/>
        <v>-680.48999999999978</v>
      </c>
    </row>
    <row r="26" spans="1:34" x14ac:dyDescent="0.25">
      <c r="A26" s="10">
        <v>23</v>
      </c>
      <c r="B26" s="11" t="s">
        <v>30</v>
      </c>
      <c r="C26" s="28">
        <v>0</v>
      </c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28">
        <v>-1116</v>
      </c>
      <c r="D27" s="30"/>
      <c r="E27" s="4">
        <v>93</v>
      </c>
      <c r="F27" s="101"/>
      <c r="G27" s="4">
        <v>93</v>
      </c>
      <c r="H27" s="4">
        <v>93</v>
      </c>
      <c r="I27" s="101"/>
      <c r="J27" s="6"/>
      <c r="K27" s="4">
        <v>93</v>
      </c>
      <c r="L27" s="101"/>
      <c r="M27" s="4">
        <v>93</v>
      </c>
      <c r="N27" s="4">
        <v>93</v>
      </c>
      <c r="O27" s="4">
        <v>93</v>
      </c>
      <c r="P27" s="6"/>
      <c r="Q27" s="4">
        <v>93</v>
      </c>
      <c r="R27" s="101"/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4">
        <v>93</v>
      </c>
      <c r="Z27" s="4">
        <v>93</v>
      </c>
      <c r="AA27" s="4">
        <v>93</v>
      </c>
      <c r="AB27" s="6"/>
      <c r="AC27" s="101"/>
      <c r="AD27" s="4">
        <v>93</v>
      </c>
      <c r="AE27" s="4">
        <v>93</v>
      </c>
      <c r="AF27" s="4">
        <v>93</v>
      </c>
      <c r="AG27" s="101"/>
      <c r="AH27" s="66">
        <f t="shared" si="0"/>
        <v>-2790</v>
      </c>
    </row>
    <row r="28" spans="1:34" x14ac:dyDescent="0.25">
      <c r="A28" s="10">
        <v>25</v>
      </c>
      <c r="B28" s="11" t="s">
        <v>32</v>
      </c>
      <c r="C28" s="28">
        <v>916.4699999999998</v>
      </c>
      <c r="D28" s="30">
        <v>1600</v>
      </c>
      <c r="E28" s="4">
        <v>93</v>
      </c>
      <c r="F28" s="4">
        <v>93</v>
      </c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101"/>
      <c r="AE28" s="101"/>
      <c r="AF28" s="101"/>
      <c r="AG28" s="101"/>
      <c r="AH28" s="66">
        <f t="shared" si="0"/>
        <v>656.4699999999998</v>
      </c>
    </row>
    <row r="29" spans="1:34" x14ac:dyDescent="0.25">
      <c r="A29" s="10">
        <v>26</v>
      </c>
      <c r="B29" s="11" t="s">
        <v>33</v>
      </c>
      <c r="C29" s="28">
        <v>498.03</v>
      </c>
      <c r="D29" s="30"/>
      <c r="E29" s="4">
        <v>93</v>
      </c>
      <c r="F29" s="101"/>
      <c r="G29" s="4">
        <v>93</v>
      </c>
      <c r="H29" s="101"/>
      <c r="I29" s="101"/>
      <c r="J29" s="6"/>
      <c r="K29" s="101"/>
      <c r="L29" s="4">
        <v>93</v>
      </c>
      <c r="M29" s="101"/>
      <c r="N29" s="4">
        <v>93</v>
      </c>
      <c r="O29" s="101"/>
      <c r="P29" s="6"/>
      <c r="Q29" s="101"/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101"/>
      <c r="Z29" s="4">
        <v>93</v>
      </c>
      <c r="AA29" s="4">
        <v>93</v>
      </c>
      <c r="AB29" s="6"/>
      <c r="AC29" s="101"/>
      <c r="AD29" s="4">
        <v>93</v>
      </c>
      <c r="AE29" s="101"/>
      <c r="AF29" s="101"/>
      <c r="AG29" s="101"/>
      <c r="AH29" s="66">
        <f t="shared" si="0"/>
        <v>-710.97</v>
      </c>
    </row>
    <row r="30" spans="1:34" ht="15.75" thickBot="1" x14ac:dyDescent="0.3">
      <c r="A30" s="13">
        <v>27</v>
      </c>
      <c r="B30" s="14" t="s">
        <v>34</v>
      </c>
      <c r="C30" s="28">
        <v>301.58000000000004</v>
      </c>
      <c r="D30" s="31">
        <v>2000</v>
      </c>
      <c r="E30" s="4">
        <v>93</v>
      </c>
      <c r="F30" s="4">
        <v>93</v>
      </c>
      <c r="G30" s="4">
        <v>93</v>
      </c>
      <c r="H30" s="4">
        <v>93</v>
      </c>
      <c r="I30" s="101"/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101"/>
      <c r="Y30" s="101"/>
      <c r="Z30" s="4">
        <v>93</v>
      </c>
      <c r="AA30" s="101"/>
      <c r="AB30" s="34"/>
      <c r="AC30" s="4">
        <v>93</v>
      </c>
      <c r="AD30" s="101"/>
      <c r="AE30" s="4">
        <v>93</v>
      </c>
      <c r="AF30" s="4">
        <v>93</v>
      </c>
      <c r="AG30" s="101"/>
      <c r="AH30" s="66">
        <f t="shared" si="0"/>
        <v>534.57999999999993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1395</v>
      </c>
      <c r="F31" s="16">
        <f>SUM(F4:F30)</f>
        <v>1488</v>
      </c>
      <c r="G31" s="16">
        <f>SUM(G4:G30)</f>
        <v>1395</v>
      </c>
      <c r="H31" s="16">
        <f>SUM(H4:H30)</f>
        <v>1302</v>
      </c>
      <c r="I31" s="16">
        <f>SUM(I4:I30)</f>
        <v>0</v>
      </c>
      <c r="J31" s="17"/>
      <c r="K31" s="16">
        <f>SUM(K4:K30)</f>
        <v>1488</v>
      </c>
      <c r="L31" s="16">
        <f>SUM(L4:L30)</f>
        <v>1209</v>
      </c>
      <c r="M31" s="16">
        <f>SUM(M4:M30)</f>
        <v>1581</v>
      </c>
      <c r="N31" s="16">
        <f>SUM(N4:N30)</f>
        <v>1488</v>
      </c>
      <c r="O31" s="16">
        <f>SUM(O4:O30)</f>
        <v>1395</v>
      </c>
      <c r="P31" s="17"/>
      <c r="Q31" s="16">
        <f>SUM(Q4:Q30)</f>
        <v>1209</v>
      </c>
      <c r="R31" s="16">
        <f>SUM(R4:R30)</f>
        <v>1209</v>
      </c>
      <c r="S31" s="16">
        <f>SUM(S4:S30)</f>
        <v>1395</v>
      </c>
      <c r="T31" s="16">
        <f>SUM(T4:T30)</f>
        <v>1395</v>
      </c>
      <c r="U31" s="16">
        <f>SUM(U4:U30)</f>
        <v>1488</v>
      </c>
      <c r="V31" s="17"/>
      <c r="W31" s="16">
        <f>SUM(W4:W30)</f>
        <v>1395</v>
      </c>
      <c r="X31" s="16">
        <f>SUM(X4:X30)</f>
        <v>1209</v>
      </c>
      <c r="Y31" s="16">
        <f t="shared" ref="Y31:Z31" si="1">SUM(Y4:Y30)</f>
        <v>1209</v>
      </c>
      <c r="Z31" s="16">
        <f t="shared" si="1"/>
        <v>1488</v>
      </c>
      <c r="AA31" s="16">
        <f>SUM(AA4:AA30)</f>
        <v>1395</v>
      </c>
      <c r="AB31" s="17"/>
      <c r="AC31" s="16">
        <f>SUM(AC4:AC30)</f>
        <v>1302</v>
      </c>
      <c r="AD31" s="16">
        <f>SUM(AD4:AD30)</f>
        <v>1023</v>
      </c>
      <c r="AE31" s="16">
        <f t="shared" ref="AE31:AF31" si="2">SUM(AE4:AE30)</f>
        <v>1395</v>
      </c>
      <c r="AF31" s="16">
        <f t="shared" si="2"/>
        <v>1116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19"/>
      <c r="AE34" s="119"/>
      <c r="AF34" s="119"/>
      <c r="AG34" s="119"/>
      <c r="AH34" s="25">
        <f>SUM(AH4:AH30)</f>
        <v>6225.6000000000013</v>
      </c>
    </row>
    <row r="35" spans="1:34" ht="18.75" x14ac:dyDescent="0.25">
      <c r="A35" s="26"/>
      <c r="B35" s="27"/>
      <c r="C35" s="27"/>
    </row>
  </sheetData>
  <mergeCells count="17"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  <mergeCell ref="AC2:AG2"/>
    <mergeCell ref="AH2:AH3"/>
    <mergeCell ref="A31:C31"/>
    <mergeCell ref="A34:AG3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zoomScale="70" zoomScaleNormal="70" workbookViewId="0">
      <selection activeCell="AD5" sqref="AD5"/>
    </sheetView>
  </sheetViews>
  <sheetFormatPr defaultRowHeight="15" x14ac:dyDescent="0.25"/>
  <cols>
    <col min="2" max="2" width="19.42578125" customWidth="1"/>
    <col min="3" max="3" width="13.85546875" customWidth="1"/>
    <col min="4" max="7" width="9.140625" customWidth="1"/>
    <col min="9" max="27" width="9.140625" customWidth="1"/>
    <col min="28" max="28" width="13.42578125" customWidth="1"/>
  </cols>
  <sheetData>
    <row r="1" spans="1:28" ht="15.75" thickBot="1" x14ac:dyDescent="0.3"/>
    <row r="2" spans="1:28" ht="15.75" thickBot="1" x14ac:dyDescent="0.3">
      <c r="E2" s="109" t="s">
        <v>59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.75" thickBot="1" x14ac:dyDescent="0.3">
      <c r="A3" s="112" t="s">
        <v>0</v>
      </c>
      <c r="B3" s="113" t="s">
        <v>1</v>
      </c>
      <c r="C3" s="143" t="s">
        <v>56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60</v>
      </c>
    </row>
    <row r="4" spans="1:28" ht="15.75" thickBot="1" x14ac:dyDescent="0.3">
      <c r="A4" s="112"/>
      <c r="B4" s="113"/>
      <c r="C4" s="113"/>
      <c r="D4" s="112"/>
      <c r="E4" s="59"/>
      <c r="F4" s="60"/>
      <c r="G4" s="60"/>
      <c r="H4" s="60"/>
      <c r="I4" s="61">
        <v>1</v>
      </c>
      <c r="J4" s="118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18"/>
      <c r="Q4" s="59">
        <v>18</v>
      </c>
      <c r="R4" s="60">
        <v>19</v>
      </c>
      <c r="S4" s="60">
        <v>20</v>
      </c>
      <c r="T4" s="60">
        <v>21</v>
      </c>
      <c r="U4" s="61">
        <v>22</v>
      </c>
      <c r="V4" s="118"/>
      <c r="W4" s="62">
        <v>25</v>
      </c>
      <c r="X4" s="63">
        <v>26</v>
      </c>
      <c r="Y4" s="63">
        <v>27</v>
      </c>
      <c r="Z4" s="63">
        <v>28</v>
      </c>
      <c r="AA4" s="64">
        <v>29</v>
      </c>
      <c r="AB4" s="107"/>
    </row>
    <row r="5" spans="1:28" x14ac:dyDescent="0.25">
      <c r="A5" s="1">
        <v>1</v>
      </c>
      <c r="B5" s="2" t="s">
        <v>7</v>
      </c>
      <c r="C5" s="28">
        <v>82.059999999999945</v>
      </c>
      <c r="D5" s="29">
        <v>1000</v>
      </c>
      <c r="E5" s="101"/>
      <c r="F5" s="101"/>
      <c r="G5" s="101"/>
      <c r="H5" s="101"/>
      <c r="I5" s="101"/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-219.94000000000005</v>
      </c>
    </row>
    <row r="6" spans="1:28" x14ac:dyDescent="0.25">
      <c r="A6" s="10">
        <v>2</v>
      </c>
      <c r="B6" s="11" t="s">
        <v>9</v>
      </c>
      <c r="C6" s="28">
        <v>1116.1600000000001</v>
      </c>
      <c r="D6" s="30"/>
      <c r="E6" s="101"/>
      <c r="F6" s="101"/>
      <c r="G6" s="101"/>
      <c r="H6" s="101"/>
      <c r="I6" s="4">
        <v>93</v>
      </c>
      <c r="J6" s="6"/>
      <c r="K6" s="101"/>
      <c r="L6" s="4">
        <v>93</v>
      </c>
      <c r="M6" s="4">
        <v>93</v>
      </c>
      <c r="N6" s="101"/>
      <c r="O6" s="4">
        <v>93</v>
      </c>
      <c r="P6" s="6"/>
      <c r="Q6" s="101"/>
      <c r="R6" s="101"/>
      <c r="S6" s="101"/>
      <c r="T6" s="101"/>
      <c r="U6" s="101"/>
      <c r="V6" s="6"/>
      <c r="W6" s="101"/>
      <c r="X6" s="101"/>
      <c r="Y6" s="4">
        <v>93</v>
      </c>
      <c r="Z6" s="101"/>
      <c r="AA6" s="4">
        <v>93</v>
      </c>
      <c r="AB6" s="66">
        <f t="shared" si="0"/>
        <v>558.16000000000008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4406.6100000000006</v>
      </c>
      <c r="D8" s="30"/>
      <c r="E8" s="101"/>
      <c r="F8" s="101"/>
      <c r="G8" s="101"/>
      <c r="H8" s="101"/>
      <c r="I8" s="101"/>
      <c r="J8" s="6"/>
      <c r="K8" s="101"/>
      <c r="L8" s="101"/>
      <c r="M8" s="4">
        <v>93</v>
      </c>
      <c r="N8" s="101"/>
      <c r="O8" s="101"/>
      <c r="P8" s="6"/>
      <c r="Q8" s="101"/>
      <c r="R8" s="101"/>
      <c r="S8" s="4">
        <v>93</v>
      </c>
      <c r="T8" s="101"/>
      <c r="U8" s="101"/>
      <c r="V8" s="6"/>
      <c r="W8" s="101"/>
      <c r="X8" s="101"/>
      <c r="Y8" s="4">
        <v>93</v>
      </c>
      <c r="Z8" s="101"/>
      <c r="AA8" s="101"/>
      <c r="AB8" s="66">
        <f t="shared" si="0"/>
        <v>4127.6100000000006</v>
      </c>
    </row>
    <row r="9" spans="1:28" x14ac:dyDescent="0.25">
      <c r="A9" s="10">
        <v>5</v>
      </c>
      <c r="B9" s="11" t="s">
        <v>12</v>
      </c>
      <c r="C9" s="28">
        <v>893.63000000000011</v>
      </c>
      <c r="D9" s="30">
        <v>600</v>
      </c>
      <c r="E9" s="101"/>
      <c r="F9" s="101"/>
      <c r="G9" s="101"/>
      <c r="H9" s="101"/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5.6300000000001091</v>
      </c>
    </row>
    <row r="10" spans="1:28" x14ac:dyDescent="0.25">
      <c r="A10" s="10">
        <v>6</v>
      </c>
      <c r="B10" s="11" t="s">
        <v>13</v>
      </c>
      <c r="C10" s="28">
        <v>-1104.3899999999999</v>
      </c>
      <c r="D10" s="30"/>
      <c r="E10" s="101"/>
      <c r="F10" s="101"/>
      <c r="G10" s="101"/>
      <c r="H10" s="101"/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101"/>
      <c r="AB10" s="66">
        <f t="shared" si="0"/>
        <v>-2406.39</v>
      </c>
    </row>
    <row r="11" spans="1:28" x14ac:dyDescent="0.25">
      <c r="A11" s="10">
        <v>7</v>
      </c>
      <c r="B11" s="11" t="s">
        <v>14</v>
      </c>
      <c r="C11" s="28">
        <v>-1159.56</v>
      </c>
      <c r="D11" s="30">
        <v>5000</v>
      </c>
      <c r="E11" s="101"/>
      <c r="F11" s="101"/>
      <c r="G11" s="101"/>
      <c r="H11" s="101"/>
      <c r="I11" s="4">
        <v>93</v>
      </c>
      <c r="J11" s="6"/>
      <c r="K11" s="4">
        <v>93</v>
      </c>
      <c r="L11" s="4">
        <v>93</v>
      </c>
      <c r="M11" s="4">
        <v>93</v>
      </c>
      <c r="N11" s="101"/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6">
        <f t="shared" si="0"/>
        <v>2445.44</v>
      </c>
    </row>
    <row r="12" spans="1:28" x14ac:dyDescent="0.25">
      <c r="A12" s="10">
        <v>8</v>
      </c>
      <c r="B12" s="11" t="s">
        <v>15</v>
      </c>
      <c r="C12" s="28">
        <v>1280.7799999999997</v>
      </c>
      <c r="D12" s="30"/>
      <c r="E12" s="101"/>
      <c r="F12" s="101"/>
      <c r="G12" s="101"/>
      <c r="H12" s="101"/>
      <c r="I12" s="4">
        <v>93</v>
      </c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-207.22000000000025</v>
      </c>
    </row>
    <row r="13" spans="1:28" x14ac:dyDescent="0.25">
      <c r="A13" s="10">
        <v>9</v>
      </c>
      <c r="B13" s="11" t="s">
        <v>16</v>
      </c>
      <c r="C13" s="28">
        <v>0</v>
      </c>
      <c r="D13" s="30">
        <v>200</v>
      </c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4">
        <v>93</v>
      </c>
      <c r="Z13" s="101"/>
      <c r="AA13" s="101"/>
      <c r="AB13" s="66">
        <f t="shared" si="0"/>
        <v>107</v>
      </c>
    </row>
    <row r="14" spans="1:28" x14ac:dyDescent="0.25">
      <c r="A14" s="10">
        <v>10</v>
      </c>
      <c r="B14" s="11" t="s">
        <v>17</v>
      </c>
      <c r="C14" s="28">
        <v>1071.8800000000001</v>
      </c>
      <c r="D14" s="30"/>
      <c r="E14" s="101"/>
      <c r="F14" s="101"/>
      <c r="G14" s="101"/>
      <c r="H14" s="101"/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4">
        <v>93</v>
      </c>
      <c r="AA14" s="4">
        <v>93</v>
      </c>
      <c r="AB14" s="66">
        <f t="shared" si="0"/>
        <v>-416.11999999999989</v>
      </c>
    </row>
    <row r="15" spans="1:28" x14ac:dyDescent="0.25">
      <c r="A15" s="10">
        <v>11</v>
      </c>
      <c r="B15" s="11" t="s">
        <v>18</v>
      </c>
      <c r="C15" s="28">
        <v>1371.17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 x14ac:dyDescent="0.25">
      <c r="A16" s="10">
        <v>12</v>
      </c>
      <c r="B16" s="11" t="s">
        <v>19</v>
      </c>
      <c r="C16" s="28">
        <v>729.11999999999989</v>
      </c>
      <c r="D16" s="30">
        <v>2000</v>
      </c>
      <c r="E16" s="101"/>
      <c r="F16" s="101"/>
      <c r="G16" s="101"/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1334.12</v>
      </c>
    </row>
    <row r="17" spans="1:29" x14ac:dyDescent="0.25">
      <c r="A17" s="10">
        <v>13</v>
      </c>
      <c r="B17" s="11" t="s">
        <v>20</v>
      </c>
      <c r="C17" s="28">
        <v>-41.880000000000109</v>
      </c>
      <c r="D17" s="30"/>
      <c r="E17" s="101"/>
      <c r="F17" s="101"/>
      <c r="G17" s="101"/>
      <c r="H17" s="101"/>
      <c r="I17" s="4">
        <v>93</v>
      </c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4">
        <v>93</v>
      </c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4">
        <v>93</v>
      </c>
      <c r="Z17" s="101"/>
      <c r="AA17" s="4">
        <v>93</v>
      </c>
      <c r="AB17" s="66">
        <f t="shared" si="0"/>
        <v>-1436.88</v>
      </c>
    </row>
    <row r="18" spans="1:29" x14ac:dyDescent="0.25">
      <c r="A18" s="10">
        <v>14</v>
      </c>
      <c r="B18" s="11" t="s">
        <v>21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9" x14ac:dyDescent="0.25">
      <c r="A19" s="10">
        <v>15</v>
      </c>
      <c r="B19" s="11" t="s">
        <v>22</v>
      </c>
      <c r="C19" s="28"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9" x14ac:dyDescent="0.25">
      <c r="A20" s="10">
        <v>16</v>
      </c>
      <c r="B20" s="11" t="s">
        <v>23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9" x14ac:dyDescent="0.25">
      <c r="A21" s="10">
        <v>17</v>
      </c>
      <c r="B21" s="11" t="s">
        <v>24</v>
      </c>
      <c r="C21" s="28">
        <v>-728.21</v>
      </c>
      <c r="D21" s="30"/>
      <c r="E21" s="101"/>
      <c r="F21" s="101"/>
      <c r="G21" s="101"/>
      <c r="H21" s="101"/>
      <c r="I21" s="101"/>
      <c r="J21" s="6"/>
      <c r="K21" s="101"/>
      <c r="L21" s="4">
        <v>93</v>
      </c>
      <c r="M21" s="101"/>
      <c r="N21" s="4">
        <v>93</v>
      </c>
      <c r="O21" s="101"/>
      <c r="P21" s="6"/>
      <c r="Q21" s="4">
        <v>93</v>
      </c>
      <c r="R21" s="101"/>
      <c r="S21" s="4">
        <v>93</v>
      </c>
      <c r="T21" s="4">
        <v>93</v>
      </c>
      <c r="U21" s="4">
        <v>93</v>
      </c>
      <c r="V21" s="6"/>
      <c r="W21" s="101"/>
      <c r="X21" s="101"/>
      <c r="Y21" s="4">
        <v>93</v>
      </c>
      <c r="Z21" s="101"/>
      <c r="AA21" s="101"/>
      <c r="AB21" s="66">
        <f t="shared" si="0"/>
        <v>-1379.21</v>
      </c>
    </row>
    <row r="22" spans="1:29" x14ac:dyDescent="0.25">
      <c r="A22" s="10">
        <v>18</v>
      </c>
      <c r="B22" s="102" t="s">
        <v>52</v>
      </c>
      <c r="C22" s="28"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 x14ac:dyDescent="0.25">
      <c r="A23" s="10">
        <v>19</v>
      </c>
      <c r="B23" s="11" t="s">
        <v>26</v>
      </c>
      <c r="C23" s="28">
        <v>3280.41</v>
      </c>
      <c r="D23" s="30"/>
      <c r="E23" s="101"/>
      <c r="F23" s="101"/>
      <c r="G23" s="101"/>
      <c r="H23" s="101"/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1792.4099999999999</v>
      </c>
    </row>
    <row r="24" spans="1:29" x14ac:dyDescent="0.25">
      <c r="A24" s="10">
        <v>20</v>
      </c>
      <c r="B24" s="11" t="s">
        <v>27</v>
      </c>
      <c r="C24" s="28">
        <v>-1330.77</v>
      </c>
      <c r="D24" s="30">
        <v>2000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4">
        <v>93</v>
      </c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 t="shared" si="0"/>
        <v>-260.77</v>
      </c>
    </row>
    <row r="25" spans="1:29" x14ac:dyDescent="0.25">
      <c r="A25" s="10">
        <v>21</v>
      </c>
      <c r="B25" s="11" t="s">
        <v>28</v>
      </c>
      <c r="C25" s="28">
        <v>-651</v>
      </c>
      <c r="D25" s="30"/>
      <c r="E25" s="101"/>
      <c r="F25" s="101"/>
      <c r="G25" s="101"/>
      <c r="H25" s="101"/>
      <c r="I25" s="4">
        <v>93</v>
      </c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-744</v>
      </c>
    </row>
    <row r="26" spans="1:29" x14ac:dyDescent="0.25">
      <c r="A26" s="10">
        <v>22</v>
      </c>
      <c r="B26" s="11" t="s">
        <v>29</v>
      </c>
      <c r="C26" s="28">
        <v>-680.48999999999978</v>
      </c>
      <c r="D26" s="30">
        <v>5000</v>
      </c>
      <c r="E26" s="101"/>
      <c r="F26" s="101"/>
      <c r="G26" s="101"/>
      <c r="H26" s="101"/>
      <c r="I26" s="4">
        <v>93</v>
      </c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2831.51</v>
      </c>
    </row>
    <row r="27" spans="1:29" x14ac:dyDescent="0.25">
      <c r="A27" s="10">
        <v>23</v>
      </c>
      <c r="B27" s="11" t="s">
        <v>30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9" x14ac:dyDescent="0.25">
      <c r="A28" s="10">
        <v>24</v>
      </c>
      <c r="B28" s="11" t="s">
        <v>31</v>
      </c>
      <c r="C28" s="28">
        <v>-2790</v>
      </c>
      <c r="D28" s="30"/>
      <c r="E28" s="101"/>
      <c r="F28" s="101"/>
      <c r="G28" s="101"/>
      <c r="H28" s="101"/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101"/>
      <c r="R28" s="101"/>
      <c r="S28" s="4">
        <v>93</v>
      </c>
      <c r="T28" s="4">
        <v>93</v>
      </c>
      <c r="U28" s="101"/>
      <c r="V28" s="6"/>
      <c r="W28" s="4">
        <v>93</v>
      </c>
      <c r="X28" s="101"/>
      <c r="Y28" s="4">
        <v>93</v>
      </c>
      <c r="Z28" s="4">
        <v>93</v>
      </c>
      <c r="AA28" s="4">
        <v>93</v>
      </c>
      <c r="AB28" s="66">
        <f t="shared" si="0"/>
        <v>-3813</v>
      </c>
    </row>
    <row r="29" spans="1:29" x14ac:dyDescent="0.25">
      <c r="A29" s="10">
        <v>25</v>
      </c>
      <c r="B29" s="11" t="s">
        <v>32</v>
      </c>
      <c r="C29" s="28">
        <v>656.4699999999998</v>
      </c>
      <c r="D29" s="30">
        <v>2000</v>
      </c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1354.4699999999998</v>
      </c>
    </row>
    <row r="30" spans="1:29" x14ac:dyDescent="0.25">
      <c r="A30" s="10">
        <v>26</v>
      </c>
      <c r="B30" s="11" t="s">
        <v>33</v>
      </c>
      <c r="C30" s="28">
        <v>-710.97</v>
      </c>
      <c r="D30" s="30">
        <v>1000</v>
      </c>
      <c r="E30" s="101"/>
      <c r="F30" s="101"/>
      <c r="G30" s="101"/>
      <c r="H30" s="101"/>
      <c r="I30" s="101"/>
      <c r="J30" s="6"/>
      <c r="K30" s="101"/>
      <c r="L30" s="101"/>
      <c r="M30" s="4">
        <v>93</v>
      </c>
      <c r="N30" s="101"/>
      <c r="O30" s="101"/>
      <c r="P30" s="6"/>
      <c r="Q30" s="101"/>
      <c r="R30" s="4">
        <v>93</v>
      </c>
      <c r="S30" s="101"/>
      <c r="T30" s="4">
        <v>93</v>
      </c>
      <c r="U30" s="4">
        <v>93</v>
      </c>
      <c r="V30" s="6"/>
      <c r="W30" s="101"/>
      <c r="X30" s="4">
        <v>93</v>
      </c>
      <c r="Y30" s="101"/>
      <c r="Z30" s="4">
        <v>93</v>
      </c>
      <c r="AA30" s="101"/>
      <c r="AB30" s="66">
        <f>(C30+D30+J30+P30+V30)-(SUM(E30:I30)+SUM(K30:O30)+SUM(Q30:U30)+SUM(W30:AA30))</f>
        <v>-268.97000000000003</v>
      </c>
    </row>
    <row r="31" spans="1:29" ht="15.75" thickBot="1" x14ac:dyDescent="0.3">
      <c r="A31" s="13">
        <v>27</v>
      </c>
      <c r="B31" s="14" t="s">
        <v>34</v>
      </c>
      <c r="C31" s="28">
        <v>534.57999999999993</v>
      </c>
      <c r="D31" s="31">
        <v>2000</v>
      </c>
      <c r="E31" s="101"/>
      <c r="F31" s="101"/>
      <c r="G31" s="101"/>
      <c r="H31" s="101"/>
      <c r="I31" s="4">
        <v>93</v>
      </c>
      <c r="J31" s="34"/>
      <c r="K31" s="101"/>
      <c r="L31" s="101"/>
      <c r="M31" s="101"/>
      <c r="N31" s="101"/>
      <c r="O31" s="101"/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1697.58</v>
      </c>
    </row>
    <row r="32" spans="1:29" ht="15.75" thickBot="1" x14ac:dyDescent="0.3">
      <c r="A32" s="108" t="s">
        <v>38</v>
      </c>
      <c r="B32" s="108"/>
      <c r="C32" s="108"/>
      <c r="D32" s="15"/>
      <c r="E32" s="16">
        <f>SUM(E5:E31)</f>
        <v>0</v>
      </c>
      <c r="F32" s="16">
        <f>SUM(F5:F31)</f>
        <v>0</v>
      </c>
      <c r="G32" s="16">
        <f>SUM(G5:G31)</f>
        <v>0</v>
      </c>
      <c r="H32" s="16">
        <f>SUM(H5:H31)</f>
        <v>0</v>
      </c>
      <c r="I32" s="16">
        <f>SUM(I5:I31)</f>
        <v>1116</v>
      </c>
      <c r="J32" s="17"/>
      <c r="K32" s="16">
        <f>SUM(K5:K31)</f>
        <v>1023</v>
      </c>
      <c r="L32" s="16">
        <f>SUM(L5:L31)</f>
        <v>1302</v>
      </c>
      <c r="M32" s="16">
        <f>SUM(M5:M31)</f>
        <v>1488</v>
      </c>
      <c r="N32" s="16">
        <f>SUM(N5:N31)</f>
        <v>1209</v>
      </c>
      <c r="O32" s="16">
        <f>SUM(O5:O31)</f>
        <v>1209</v>
      </c>
      <c r="P32" s="17"/>
      <c r="Q32" s="16">
        <f>SUM(Q5:Q31)</f>
        <v>1209</v>
      </c>
      <c r="R32" s="16">
        <f>SUM(R5:R31)</f>
        <v>1209</v>
      </c>
      <c r="S32" s="16">
        <f>SUM(S5:S31)</f>
        <v>1395</v>
      </c>
      <c r="T32" s="16">
        <f>SUM(T5:T31)</f>
        <v>1395</v>
      </c>
      <c r="U32" s="16">
        <f>SUM(U5:U31)</f>
        <v>1302</v>
      </c>
      <c r="V32" s="17"/>
      <c r="W32" s="16">
        <f>SUM(W5:W31)</f>
        <v>1302</v>
      </c>
      <c r="X32" s="16">
        <f>SUM(X5:X31)</f>
        <v>1209</v>
      </c>
      <c r="Y32" s="16">
        <f t="shared" ref="Y32:Z32" si="1">SUM(Y5:Y31)</f>
        <v>1674</v>
      </c>
      <c r="Z32" s="16">
        <f t="shared" si="1"/>
        <v>1302</v>
      </c>
      <c r="AA32" s="16">
        <f>SUM(AA5:AA31)</f>
        <v>1209</v>
      </c>
      <c r="AB32" s="18"/>
      <c r="AC32" s="19"/>
    </row>
    <row r="33" spans="1:29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 x14ac:dyDescent="0.3">
      <c r="B34" s="23"/>
      <c r="C34" s="23"/>
    </row>
    <row r="35" spans="1:29" ht="19.5" thickBot="1" x14ac:dyDescent="0.35">
      <c r="A35" s="119" t="s">
        <v>36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25">
        <f>SUM(AB5:AB31)</f>
        <v>5101.43</v>
      </c>
    </row>
    <row r="36" spans="1:29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6"/>
  <sheetViews>
    <sheetView zoomScale="85" zoomScaleNormal="85" workbookViewId="0">
      <selection activeCell="AD5" sqref="AD5"/>
    </sheetView>
  </sheetViews>
  <sheetFormatPr defaultRowHeight="15" x14ac:dyDescent="0.25"/>
  <cols>
    <col min="2" max="2" width="23.140625" customWidth="1"/>
    <col min="3" max="3" width="11.85546875" customWidth="1"/>
    <col min="4" max="27" width="9.140625" customWidth="1"/>
    <col min="28" max="28" width="12.5703125" customWidth="1"/>
  </cols>
  <sheetData>
    <row r="1" spans="1:28" ht="15.75" thickBot="1" x14ac:dyDescent="0.3"/>
    <row r="2" spans="1:28" ht="15.75" thickBot="1" x14ac:dyDescent="0.3">
      <c r="E2" s="109" t="s">
        <v>61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.75" thickBot="1" x14ac:dyDescent="0.3">
      <c r="A3" s="112" t="s">
        <v>0</v>
      </c>
      <c r="B3" s="113" t="s">
        <v>1</v>
      </c>
      <c r="C3" s="143" t="s">
        <v>62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63</v>
      </c>
    </row>
    <row r="4" spans="1:28" ht="15.75" thickBot="1" x14ac:dyDescent="0.3">
      <c r="A4" s="112"/>
      <c r="B4" s="113"/>
      <c r="C4" s="113"/>
      <c r="D4" s="112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18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18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18"/>
      <c r="W4" s="62">
        <v>23</v>
      </c>
      <c r="X4" s="63">
        <v>24</v>
      </c>
      <c r="Y4" s="63">
        <v>25</v>
      </c>
      <c r="Z4" s="63"/>
      <c r="AA4" s="64"/>
      <c r="AB4" s="107"/>
    </row>
    <row r="5" spans="1:28" x14ac:dyDescent="0.25">
      <c r="A5" s="1">
        <v>1</v>
      </c>
      <c r="B5" s="2" t="s">
        <v>7</v>
      </c>
      <c r="C5" s="28">
        <v>-219.94000000000005</v>
      </c>
      <c r="D5" s="29">
        <v>3000</v>
      </c>
      <c r="E5" s="4">
        <v>93</v>
      </c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4">
        <v>93</v>
      </c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101"/>
      <c r="AA5" s="101"/>
      <c r="AB5" s="66">
        <f t="shared" ref="AB5:AB28" si="0">(C5+D5+J5+P5+V5)-(SUM(E5:I5)+SUM(K5:O5)+SUM(Q5:U5)+SUM(W5:AA5))</f>
        <v>1106.06</v>
      </c>
    </row>
    <row r="6" spans="1:28" x14ac:dyDescent="0.25">
      <c r="A6" s="10">
        <v>2</v>
      </c>
      <c r="B6" s="11" t="s">
        <v>9</v>
      </c>
      <c r="C6" s="28">
        <v>558.16000000000008</v>
      </c>
      <c r="D6" s="30"/>
      <c r="E6" s="101"/>
      <c r="F6" s="101"/>
      <c r="G6" s="4">
        <v>93</v>
      </c>
      <c r="H6" s="101"/>
      <c r="I6" s="4">
        <v>93</v>
      </c>
      <c r="J6" s="6"/>
      <c r="K6" s="4">
        <v>93</v>
      </c>
      <c r="L6" s="101"/>
      <c r="M6" s="101"/>
      <c r="N6" s="101"/>
      <c r="O6" s="4">
        <v>93</v>
      </c>
      <c r="P6" s="6"/>
      <c r="Q6" s="4">
        <v>93</v>
      </c>
      <c r="R6" s="101"/>
      <c r="S6" s="4">
        <v>93</v>
      </c>
      <c r="T6" s="101"/>
      <c r="U6" s="4">
        <v>93</v>
      </c>
      <c r="V6" s="6"/>
      <c r="W6" s="101"/>
      <c r="X6" s="101"/>
      <c r="Y6" s="101"/>
      <c r="Z6" s="101"/>
      <c r="AA6" s="101"/>
      <c r="AB6" s="66">
        <f t="shared" si="0"/>
        <v>-92.839999999999918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4127.6100000000006</v>
      </c>
      <c r="D8" s="30"/>
      <c r="E8" s="101"/>
      <c r="F8" s="101"/>
      <c r="G8" s="4">
        <v>93</v>
      </c>
      <c r="H8" s="101"/>
      <c r="I8" s="101"/>
      <c r="J8" s="6"/>
      <c r="K8" s="4">
        <v>93</v>
      </c>
      <c r="L8" s="101"/>
      <c r="M8" s="4">
        <v>93</v>
      </c>
      <c r="N8" s="101"/>
      <c r="O8" s="101"/>
      <c r="P8" s="6"/>
      <c r="Q8" s="101"/>
      <c r="R8" s="101"/>
      <c r="S8" s="101"/>
      <c r="T8" s="101"/>
      <c r="U8" s="4">
        <v>93</v>
      </c>
      <c r="V8" s="6"/>
      <c r="W8" s="101"/>
      <c r="X8" s="101"/>
      <c r="Y8" s="101"/>
      <c r="Z8" s="101"/>
      <c r="AA8" s="101"/>
      <c r="AB8" s="66">
        <f t="shared" si="0"/>
        <v>3755.6100000000006</v>
      </c>
    </row>
    <row r="9" spans="1:28" x14ac:dyDescent="0.25">
      <c r="A9" s="10">
        <v>5</v>
      </c>
      <c r="B9" s="11" t="s">
        <v>12</v>
      </c>
      <c r="C9" s="28">
        <v>5.6300000000001091</v>
      </c>
      <c r="D9" s="30">
        <v>1500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101"/>
      <c r="AA9" s="101"/>
      <c r="AB9" s="66">
        <f t="shared" si="0"/>
        <v>-168.36999999999989</v>
      </c>
    </row>
    <row r="10" spans="1:28" x14ac:dyDescent="0.25">
      <c r="A10" s="10">
        <v>6</v>
      </c>
      <c r="B10" s="11" t="s">
        <v>13</v>
      </c>
      <c r="C10" s="28">
        <v>-2406.39</v>
      </c>
      <c r="D10" s="30">
        <v>3000</v>
      </c>
      <c r="E10" s="101"/>
      <c r="F10" s="101"/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101"/>
      <c r="R10" s="101"/>
      <c r="S10" s="101"/>
      <c r="T10" s="4">
        <v>93</v>
      </c>
      <c r="U10" s="4">
        <v>93</v>
      </c>
      <c r="V10" s="6"/>
      <c r="W10" s="4">
        <v>93</v>
      </c>
      <c r="X10" s="4">
        <v>93</v>
      </c>
      <c r="Y10" s="101"/>
      <c r="Z10" s="101"/>
      <c r="AA10" s="101"/>
      <c r="AB10" s="66">
        <f t="shared" si="0"/>
        <v>-150.38999999999987</v>
      </c>
    </row>
    <row r="11" spans="1:28" x14ac:dyDescent="0.25">
      <c r="A11" s="10">
        <v>7</v>
      </c>
      <c r="B11" s="11" t="s">
        <v>14</v>
      </c>
      <c r="C11" s="28">
        <v>2445.44</v>
      </c>
      <c r="D11" s="30"/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101"/>
      <c r="L11" s="101"/>
      <c r="M11" s="101"/>
      <c r="N11" s="101"/>
      <c r="O11" s="101"/>
      <c r="P11" s="6"/>
      <c r="Q11" s="101"/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101"/>
      <c r="Z11" s="101"/>
      <c r="AA11" s="101"/>
      <c r="AB11" s="66">
        <f t="shared" si="0"/>
        <v>1422.44</v>
      </c>
    </row>
    <row r="12" spans="1:28" x14ac:dyDescent="0.25">
      <c r="A12" s="10">
        <v>8</v>
      </c>
      <c r="B12" s="11" t="s">
        <v>15</v>
      </c>
      <c r="C12" s="28">
        <v>-207.22000000000025</v>
      </c>
      <c r="D12" s="30">
        <v>3000</v>
      </c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101"/>
      <c r="N12" s="4">
        <v>93</v>
      </c>
      <c r="O12" s="101"/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101"/>
      <c r="Z12" s="101"/>
      <c r="AA12" s="101"/>
      <c r="AB12" s="66">
        <f t="shared" si="0"/>
        <v>1583.7799999999997</v>
      </c>
    </row>
    <row r="13" spans="1:28" x14ac:dyDescent="0.25">
      <c r="A13" s="10">
        <v>9</v>
      </c>
      <c r="B13" s="11" t="s">
        <v>16</v>
      </c>
      <c r="C13" s="28">
        <v>107</v>
      </c>
      <c r="D13" s="30">
        <v>100</v>
      </c>
      <c r="E13" s="101"/>
      <c r="F13" s="101"/>
      <c r="G13" s="4">
        <v>93</v>
      </c>
      <c r="H13" s="101"/>
      <c r="I13" s="101"/>
      <c r="J13" s="6"/>
      <c r="K13" s="101"/>
      <c r="L13" s="101"/>
      <c r="M13" s="101"/>
      <c r="N13" s="101"/>
      <c r="O13" s="101"/>
      <c r="P13" s="6"/>
      <c r="Q13" s="4">
        <v>93</v>
      </c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21</v>
      </c>
    </row>
    <row r="14" spans="1:28" x14ac:dyDescent="0.25">
      <c r="A14" s="10">
        <v>10</v>
      </c>
      <c r="B14" s="11" t="s">
        <v>17</v>
      </c>
      <c r="C14" s="28">
        <v>-416.11999999999989</v>
      </c>
      <c r="D14" s="30">
        <v>2000</v>
      </c>
      <c r="E14" s="101"/>
      <c r="F14" s="101"/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101"/>
      <c r="X14" s="101"/>
      <c r="Y14" s="101"/>
      <c r="Z14" s="101"/>
      <c r="AA14" s="101"/>
      <c r="AB14" s="66">
        <f t="shared" si="0"/>
        <v>467.88000000000011</v>
      </c>
    </row>
    <row r="15" spans="1:28" x14ac:dyDescent="0.25">
      <c r="A15" s="10">
        <v>11</v>
      </c>
      <c r="B15" s="11" t="s">
        <v>18</v>
      </c>
      <c r="C15" s="28">
        <v>0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 x14ac:dyDescent="0.25">
      <c r="A16" s="10">
        <v>12</v>
      </c>
      <c r="B16" s="11" t="s">
        <v>19</v>
      </c>
      <c r="C16" s="28">
        <v>1334.12</v>
      </c>
      <c r="D16" s="30">
        <v>1500</v>
      </c>
      <c r="E16" s="4">
        <v>93</v>
      </c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101"/>
      <c r="R16" s="101"/>
      <c r="S16" s="101"/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101"/>
      <c r="AA16" s="101"/>
      <c r="AB16" s="66">
        <f t="shared" si="0"/>
        <v>1439.12</v>
      </c>
    </row>
    <row r="17" spans="1:28" x14ac:dyDescent="0.25">
      <c r="A17" s="10">
        <v>13</v>
      </c>
      <c r="B17" s="11" t="s">
        <v>20</v>
      </c>
      <c r="C17" s="28">
        <v>-1436.88</v>
      </c>
      <c r="D17" s="30">
        <v>2000</v>
      </c>
      <c r="E17" s="4">
        <v>93</v>
      </c>
      <c r="F17" s="4">
        <v>93</v>
      </c>
      <c r="G17" s="4">
        <v>93</v>
      </c>
      <c r="H17" s="4">
        <v>93</v>
      </c>
      <c r="I17" s="4">
        <v>93</v>
      </c>
      <c r="J17" s="6"/>
      <c r="K17" s="4">
        <v>93</v>
      </c>
      <c r="L17" s="101"/>
      <c r="M17" s="4">
        <v>93</v>
      </c>
      <c r="N17" s="4">
        <v>93</v>
      </c>
      <c r="O17" s="4">
        <v>93</v>
      </c>
      <c r="P17" s="6"/>
      <c r="Q17" s="101"/>
      <c r="R17" s="101"/>
      <c r="S17" s="4">
        <v>93</v>
      </c>
      <c r="T17" s="101"/>
      <c r="U17" s="101"/>
      <c r="V17" s="6"/>
      <c r="W17" s="4">
        <v>93</v>
      </c>
      <c r="X17" s="4">
        <v>93</v>
      </c>
      <c r="Y17" s="4">
        <v>93</v>
      </c>
      <c r="Z17" s="101"/>
      <c r="AA17" s="101"/>
      <c r="AB17" s="66">
        <f t="shared" si="0"/>
        <v>-645.88000000000011</v>
      </c>
    </row>
    <row r="18" spans="1:28" x14ac:dyDescent="0.25">
      <c r="A18" s="10">
        <v>14</v>
      </c>
      <c r="B18" s="11" t="s">
        <v>21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15</v>
      </c>
      <c r="B19" s="11" t="s">
        <v>22</v>
      </c>
      <c r="C19" s="28"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 x14ac:dyDescent="0.25">
      <c r="A20" s="10">
        <v>16</v>
      </c>
      <c r="B20" s="11" t="s">
        <v>23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17</v>
      </c>
      <c r="B21" s="11" t="s">
        <v>24</v>
      </c>
      <c r="C21" s="28">
        <v>-1379.21</v>
      </c>
      <c r="D21" s="30">
        <v>1000</v>
      </c>
      <c r="E21" s="101"/>
      <c r="F21" s="101"/>
      <c r="G21" s="4">
        <v>93</v>
      </c>
      <c r="H21" s="4">
        <v>93</v>
      </c>
      <c r="I21" s="4">
        <v>93</v>
      </c>
      <c r="J21" s="6"/>
      <c r="K21" s="101"/>
      <c r="L21" s="101"/>
      <c r="M21" s="101"/>
      <c r="N21" s="101"/>
      <c r="O21" s="101"/>
      <c r="P21" s="6"/>
      <c r="Q21" s="101"/>
      <c r="R21" s="101"/>
      <c r="S21" s="4">
        <v>93</v>
      </c>
      <c r="T21" s="101"/>
      <c r="U21" s="4">
        <v>93</v>
      </c>
      <c r="V21" s="6"/>
      <c r="W21" s="4">
        <v>93</v>
      </c>
      <c r="X21" s="4">
        <v>93</v>
      </c>
      <c r="Y21" s="101"/>
      <c r="Z21" s="101"/>
      <c r="AA21" s="101"/>
      <c r="AB21" s="66">
        <f t="shared" si="0"/>
        <v>-1030.21</v>
      </c>
    </row>
    <row r="22" spans="1:28" x14ac:dyDescent="0.25">
      <c r="A22" s="10">
        <v>18</v>
      </c>
      <c r="B22" s="102" t="s">
        <v>52</v>
      </c>
      <c r="C22" s="28"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8" x14ac:dyDescent="0.25">
      <c r="A23" s="10">
        <v>19</v>
      </c>
      <c r="B23" s="11" t="s">
        <v>26</v>
      </c>
      <c r="C23" s="28">
        <v>1792.4099999999999</v>
      </c>
      <c r="D23" s="30">
        <v>3000</v>
      </c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101"/>
      <c r="Z23" s="101"/>
      <c r="AA23" s="101"/>
      <c r="AB23" s="66">
        <f t="shared" si="0"/>
        <v>3211.41</v>
      </c>
    </row>
    <row r="24" spans="1:28" x14ac:dyDescent="0.25">
      <c r="A24" s="10">
        <v>20</v>
      </c>
      <c r="B24" s="11" t="s">
        <v>27</v>
      </c>
      <c r="C24" s="28">
        <v>-260.77</v>
      </c>
      <c r="D24" s="30">
        <v>2000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101"/>
      <c r="L24" s="101"/>
      <c r="M24" s="101"/>
      <c r="N24" s="101"/>
      <c r="O24" s="101"/>
      <c r="P24" s="6"/>
      <c r="Q24" s="101"/>
      <c r="R24" s="101"/>
      <c r="S24" s="4">
        <v>93</v>
      </c>
      <c r="T24" s="101"/>
      <c r="U24" s="101"/>
      <c r="V24" s="6"/>
      <c r="W24" s="4">
        <v>93</v>
      </c>
      <c r="X24" s="4">
        <v>93</v>
      </c>
      <c r="Y24" s="4">
        <v>93</v>
      </c>
      <c r="Z24" s="101"/>
      <c r="AA24" s="101"/>
      <c r="AB24" s="66">
        <f t="shared" si="0"/>
        <v>902.23</v>
      </c>
    </row>
    <row r="25" spans="1:28" x14ac:dyDescent="0.25">
      <c r="A25" s="10">
        <v>21</v>
      </c>
      <c r="B25" s="11" t="s">
        <v>28</v>
      </c>
      <c r="C25" s="28">
        <v>-744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4">
        <v>93</v>
      </c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-837</v>
      </c>
    </row>
    <row r="26" spans="1:28" x14ac:dyDescent="0.25">
      <c r="A26" s="10">
        <v>22</v>
      </c>
      <c r="B26" s="11" t="s">
        <v>29</v>
      </c>
      <c r="C26" s="28">
        <v>2831.51</v>
      </c>
      <c r="D26" s="30"/>
      <c r="E26" s="4">
        <v>93</v>
      </c>
      <c r="F26" s="4">
        <v>93</v>
      </c>
      <c r="G26" s="4">
        <v>93</v>
      </c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101"/>
      <c r="O26" s="101"/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101"/>
      <c r="AA26" s="101"/>
      <c r="AB26" s="66">
        <f>(C26+D26+J26+P26+V26)-(SUM(E26:I26)+SUM(K26:O26)+SUM(Q26:U26)+SUM(W26:AA26))</f>
        <v>1436.5100000000002</v>
      </c>
    </row>
    <row r="27" spans="1:28" x14ac:dyDescent="0.25">
      <c r="A27" s="10">
        <v>23</v>
      </c>
      <c r="B27" s="11" t="s">
        <v>30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8" x14ac:dyDescent="0.25">
      <c r="A28" s="10">
        <v>24</v>
      </c>
      <c r="B28" s="11" t="s">
        <v>31</v>
      </c>
      <c r="C28" s="28">
        <v>-3813</v>
      </c>
      <c r="D28" s="30"/>
      <c r="E28" s="4">
        <v>93</v>
      </c>
      <c r="F28" s="101"/>
      <c r="G28" s="4">
        <v>93</v>
      </c>
      <c r="H28" s="4">
        <v>93</v>
      </c>
      <c r="I28" s="4">
        <v>93</v>
      </c>
      <c r="J28" s="6"/>
      <c r="K28" s="4">
        <v>93</v>
      </c>
      <c r="L28" s="101"/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101"/>
      <c r="T28" s="4">
        <v>93</v>
      </c>
      <c r="U28" s="101"/>
      <c r="V28" s="6"/>
      <c r="W28" s="101"/>
      <c r="X28" s="101"/>
      <c r="Y28" s="101"/>
      <c r="Z28" s="101"/>
      <c r="AA28" s="101"/>
      <c r="AB28" s="66">
        <f t="shared" si="0"/>
        <v>-4836</v>
      </c>
    </row>
    <row r="29" spans="1:28" x14ac:dyDescent="0.25">
      <c r="A29" s="10">
        <v>25</v>
      </c>
      <c r="B29" s="11" t="s">
        <v>32</v>
      </c>
      <c r="C29" s="28">
        <v>1354.4699999999998</v>
      </c>
      <c r="D29" s="30">
        <v>1000</v>
      </c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101"/>
      <c r="AA29" s="101"/>
      <c r="AB29" s="66">
        <f>(C29+D29+J29+P29+V29)-(SUM(E29:I29)+SUM(K29:O29)+SUM(Q29:U29)+SUM(W29:AA29))</f>
        <v>680.4699999999998</v>
      </c>
    </row>
    <row r="30" spans="1:28" x14ac:dyDescent="0.25">
      <c r="A30" s="10">
        <v>26</v>
      </c>
      <c r="B30" s="11" t="s">
        <v>33</v>
      </c>
      <c r="C30" s="28">
        <v>-268.97000000000003</v>
      </c>
      <c r="D30" s="30"/>
      <c r="E30" s="101"/>
      <c r="F30" s="4">
        <v>93</v>
      </c>
      <c r="G30" s="4">
        <v>93</v>
      </c>
      <c r="H30" s="4">
        <v>93</v>
      </c>
      <c r="I30" s="101"/>
      <c r="J30" s="6"/>
      <c r="K30" s="101"/>
      <c r="L30" s="4">
        <v>93</v>
      </c>
      <c r="M30" s="4">
        <v>93</v>
      </c>
      <c r="N30" s="4">
        <v>93</v>
      </c>
      <c r="O30" s="101"/>
      <c r="P30" s="6"/>
      <c r="Q30" s="101"/>
      <c r="R30" s="4">
        <v>93</v>
      </c>
      <c r="S30" s="101"/>
      <c r="T30" s="101"/>
      <c r="U30" s="101"/>
      <c r="V30" s="6"/>
      <c r="W30" s="101"/>
      <c r="X30" s="101"/>
      <c r="Y30" s="101"/>
      <c r="Z30" s="101"/>
      <c r="AA30" s="101"/>
      <c r="AB30" s="66">
        <f>(C30+D30+J30+P30+V30)-(SUM(E30:I30)+SUM(K30:O30)+SUM(Q30:U30)+SUM(W30:AA30))</f>
        <v>-919.97</v>
      </c>
    </row>
    <row r="31" spans="1:28" ht="15.75" thickBot="1" x14ac:dyDescent="0.3">
      <c r="A31" s="13">
        <v>27</v>
      </c>
      <c r="B31" s="14" t="s">
        <v>34</v>
      </c>
      <c r="C31" s="28">
        <v>1697.58</v>
      </c>
      <c r="D31" s="31"/>
      <c r="E31" s="4">
        <v>93</v>
      </c>
      <c r="F31" s="4">
        <v>93</v>
      </c>
      <c r="G31" s="4">
        <v>93</v>
      </c>
      <c r="H31" s="4">
        <v>93</v>
      </c>
      <c r="I31" s="4">
        <v>93</v>
      </c>
      <c r="J31" s="34"/>
      <c r="K31" s="4">
        <v>93</v>
      </c>
      <c r="L31" s="101"/>
      <c r="M31" s="4">
        <v>93</v>
      </c>
      <c r="N31" s="4">
        <v>93</v>
      </c>
      <c r="O31" s="4">
        <v>93</v>
      </c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4">
        <v>93</v>
      </c>
      <c r="Y31" s="101"/>
      <c r="Z31" s="101"/>
      <c r="AA31" s="101"/>
      <c r="AB31" s="67">
        <f>(C31+D31+J31+P31+V31)-(SUM(E31:I31)+SUM(K31:O31)+SUM(Q31:U31)+SUM(W31:AA31))</f>
        <v>209.57999999999993</v>
      </c>
    </row>
    <row r="32" spans="1:28" ht="15.75" thickBot="1" x14ac:dyDescent="0.3">
      <c r="A32" s="108" t="s">
        <v>38</v>
      </c>
      <c r="B32" s="108"/>
      <c r="C32" s="108"/>
      <c r="D32" s="15"/>
      <c r="E32" s="16">
        <f>SUM(E5:E31)</f>
        <v>1116</v>
      </c>
      <c r="F32" s="16">
        <f>SUM(F5:F31)</f>
        <v>1116</v>
      </c>
      <c r="G32" s="16">
        <f>SUM(G5:G31)</f>
        <v>1674</v>
      </c>
      <c r="H32" s="16">
        <f>SUM(H5:H31)</f>
        <v>1395</v>
      </c>
      <c r="I32" s="16">
        <f>SUM(I5:I31)</f>
        <v>1395</v>
      </c>
      <c r="J32" s="17"/>
      <c r="K32" s="16">
        <f>SUM(K5:K31)</f>
        <v>1302</v>
      </c>
      <c r="L32" s="16">
        <f>SUM(L5:L31)</f>
        <v>837</v>
      </c>
      <c r="M32" s="16">
        <f>SUM(M5:M31)</f>
        <v>1209</v>
      </c>
      <c r="N32" s="16">
        <f>SUM(N5:N31)</f>
        <v>1116</v>
      </c>
      <c r="O32" s="16">
        <f>SUM(O5:O31)</f>
        <v>1023</v>
      </c>
      <c r="P32" s="17"/>
      <c r="Q32" s="16">
        <f>SUM(Q5:Q31)</f>
        <v>1023</v>
      </c>
      <c r="R32" s="16">
        <f>SUM(R5:R31)</f>
        <v>1023</v>
      </c>
      <c r="S32" s="16">
        <f>SUM(S5:S31)</f>
        <v>1116</v>
      </c>
      <c r="T32" s="16">
        <f>SUM(T5:T31)</f>
        <v>1116</v>
      </c>
      <c r="U32" s="16">
        <f>SUM(U5:U31)</f>
        <v>1302</v>
      </c>
      <c r="V32" s="17"/>
      <c r="W32" s="16">
        <f>SUM(W5:W31)</f>
        <v>1116</v>
      </c>
      <c r="X32" s="16">
        <f>SUM(X5:X31)</f>
        <v>1116</v>
      </c>
      <c r="Y32" s="16">
        <f t="shared" ref="Y32:Z32" si="1">SUM(Y5:Y31)</f>
        <v>651</v>
      </c>
      <c r="Z32" s="16">
        <f t="shared" si="1"/>
        <v>0</v>
      </c>
      <c r="AA32" s="16">
        <f>SUM(AA5:AA31)</f>
        <v>0</v>
      </c>
      <c r="AB32" s="18"/>
    </row>
    <row r="33" spans="1:28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</row>
    <row r="34" spans="1:28" ht="15.75" thickBot="1" x14ac:dyDescent="0.3">
      <c r="B34" s="23"/>
      <c r="C34" s="23"/>
    </row>
    <row r="35" spans="1:28" ht="19.5" thickBot="1" x14ac:dyDescent="0.35">
      <c r="A35" s="119" t="s">
        <v>36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25">
        <f>SUM(AB5:AB31)</f>
        <v>7555.4299999999994</v>
      </c>
    </row>
    <row r="36" spans="1:28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zoomScale="85" zoomScaleNormal="85" workbookViewId="0">
      <selection activeCell="AD4" sqref="AD4"/>
    </sheetView>
  </sheetViews>
  <sheetFormatPr defaultRowHeight="15" x14ac:dyDescent="0.25"/>
  <cols>
    <col min="1" max="1" width="7.5703125" customWidth="1"/>
    <col min="2" max="2" width="21.28515625" customWidth="1"/>
    <col min="3" max="27" width="9.140625" customWidth="1"/>
  </cols>
  <sheetData>
    <row r="1" spans="1:28" ht="15.75" thickBot="1" x14ac:dyDescent="0.3">
      <c r="E1" s="157" t="s">
        <v>64</v>
      </c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9"/>
    </row>
    <row r="2" spans="1:28" ht="15.75" thickBot="1" x14ac:dyDescent="0.3">
      <c r="A2" s="160" t="s">
        <v>0</v>
      </c>
      <c r="B2" s="160" t="s">
        <v>1</v>
      </c>
      <c r="C2" s="114" t="s">
        <v>63</v>
      </c>
      <c r="D2" s="161" t="s">
        <v>2</v>
      </c>
      <c r="E2" s="163" t="s">
        <v>37</v>
      </c>
      <c r="F2" s="164"/>
      <c r="G2" s="164"/>
      <c r="H2" s="164"/>
      <c r="I2" s="165"/>
      <c r="J2" s="166" t="s">
        <v>2</v>
      </c>
      <c r="K2" s="167" t="s">
        <v>4</v>
      </c>
      <c r="L2" s="164"/>
      <c r="M2" s="164"/>
      <c r="N2" s="164"/>
      <c r="O2" s="165"/>
      <c r="P2" s="166" t="s">
        <v>2</v>
      </c>
      <c r="Q2" s="167" t="s">
        <v>5</v>
      </c>
      <c r="R2" s="164"/>
      <c r="S2" s="164"/>
      <c r="T2" s="164"/>
      <c r="U2" s="165"/>
      <c r="V2" s="166" t="s">
        <v>2</v>
      </c>
      <c r="W2" s="167" t="s">
        <v>6</v>
      </c>
      <c r="X2" s="164"/>
      <c r="Y2" s="164"/>
      <c r="Z2" s="164"/>
      <c r="AA2" s="164"/>
      <c r="AB2" s="168" t="s">
        <v>65</v>
      </c>
    </row>
    <row r="3" spans="1:28" ht="15.75" thickBot="1" x14ac:dyDescent="0.3">
      <c r="A3" s="151"/>
      <c r="B3" s="151"/>
      <c r="C3" s="115"/>
      <c r="D3" s="162"/>
      <c r="E3" s="59"/>
      <c r="F3" s="60"/>
      <c r="G3" s="60"/>
      <c r="H3" s="60">
        <v>9</v>
      </c>
      <c r="I3" s="61">
        <v>10</v>
      </c>
      <c r="J3" s="136"/>
      <c r="K3" s="59">
        <v>13</v>
      </c>
      <c r="L3" s="60">
        <v>14</v>
      </c>
      <c r="M3" s="60">
        <v>15</v>
      </c>
      <c r="N3" s="60">
        <v>16</v>
      </c>
      <c r="O3" s="61">
        <v>17</v>
      </c>
      <c r="P3" s="136"/>
      <c r="Q3" s="59">
        <v>20</v>
      </c>
      <c r="R3" s="60">
        <v>21</v>
      </c>
      <c r="S3" s="60">
        <v>22</v>
      </c>
      <c r="T3" s="60">
        <v>23</v>
      </c>
      <c r="U3" s="61">
        <v>24</v>
      </c>
      <c r="V3" s="136"/>
      <c r="W3" s="62">
        <v>27</v>
      </c>
      <c r="X3" s="63">
        <v>28</v>
      </c>
      <c r="Y3" s="63">
        <v>29</v>
      </c>
      <c r="Z3" s="63"/>
      <c r="AA3" s="64"/>
      <c r="AB3" s="169"/>
    </row>
    <row r="4" spans="1:28" x14ac:dyDescent="0.25">
      <c r="A4" s="1">
        <v>1</v>
      </c>
      <c r="B4" s="2" t="s">
        <v>7</v>
      </c>
      <c r="C4" s="28">
        <v>1106.06</v>
      </c>
      <c r="D4" s="29">
        <v>1000</v>
      </c>
      <c r="E4" s="101"/>
      <c r="F4" s="101"/>
      <c r="G4" s="101"/>
      <c r="H4" s="101"/>
      <c r="I4" s="101"/>
      <c r="J4" s="7"/>
      <c r="K4" s="101"/>
      <c r="L4" s="101"/>
      <c r="M4" s="101"/>
      <c r="N4" s="101"/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101"/>
      <c r="AA4" s="101"/>
      <c r="AB4" s="66">
        <f t="shared" ref="AB4:AB27" si="0">(C4+D4+J4+P4+V4)-(SUM(E4:I4)+SUM(K4:O4)+SUM(Q4:U4)+SUM(W4:AA4))</f>
        <v>1362.06</v>
      </c>
    </row>
    <row r="5" spans="1:28" x14ac:dyDescent="0.25">
      <c r="A5" s="10">
        <v>2</v>
      </c>
      <c r="B5" s="11" t="s">
        <v>9</v>
      </c>
      <c r="C5" s="28">
        <v>-92.839999999999918</v>
      </c>
      <c r="D5" s="30">
        <v>1000</v>
      </c>
      <c r="E5" s="101"/>
      <c r="F5" s="101"/>
      <c r="G5" s="101"/>
      <c r="H5" s="101"/>
      <c r="I5" s="4">
        <v>93</v>
      </c>
      <c r="J5" s="6"/>
      <c r="K5" s="101"/>
      <c r="L5" s="101"/>
      <c r="M5" s="4">
        <v>93</v>
      </c>
      <c r="N5" s="4">
        <v>93</v>
      </c>
      <c r="O5" s="4">
        <v>93</v>
      </c>
      <c r="P5" s="6"/>
      <c r="Q5" s="4">
        <v>93</v>
      </c>
      <c r="R5" s="4">
        <v>93</v>
      </c>
      <c r="S5" s="4">
        <v>93</v>
      </c>
      <c r="T5" s="101"/>
      <c r="U5" s="101"/>
      <c r="V5" s="6"/>
      <c r="W5" s="101"/>
      <c r="X5" s="101"/>
      <c r="Y5" s="101"/>
      <c r="Z5" s="101"/>
      <c r="AA5" s="101"/>
      <c r="AB5" s="66">
        <f t="shared" si="0"/>
        <v>256.16000000000008</v>
      </c>
    </row>
    <row r="6" spans="1:28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6">
        <f t="shared" si="0"/>
        <v>0</v>
      </c>
    </row>
    <row r="7" spans="1:28" x14ac:dyDescent="0.25">
      <c r="A7" s="10">
        <v>4</v>
      </c>
      <c r="B7" s="11" t="s">
        <v>11</v>
      </c>
      <c r="C7" s="28">
        <v>3755.6100000000006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4">
        <v>93</v>
      </c>
      <c r="P7" s="6"/>
      <c r="Q7" s="101"/>
      <c r="R7" s="4">
        <v>93</v>
      </c>
      <c r="S7" s="4">
        <v>93</v>
      </c>
      <c r="T7" s="101"/>
      <c r="U7" s="101"/>
      <c r="V7" s="6"/>
      <c r="W7" s="4">
        <v>93</v>
      </c>
      <c r="X7" s="101"/>
      <c r="Y7" s="4">
        <v>93</v>
      </c>
      <c r="Z7" s="101"/>
      <c r="AA7" s="101"/>
      <c r="AB7" s="66">
        <f t="shared" si="0"/>
        <v>3197.6100000000006</v>
      </c>
    </row>
    <row r="8" spans="1:28" x14ac:dyDescent="0.25">
      <c r="A8" s="10">
        <v>5</v>
      </c>
      <c r="B8" s="11" t="s">
        <v>12</v>
      </c>
      <c r="C8" s="28">
        <v>-168.36999999999989</v>
      </c>
      <c r="D8" s="30"/>
      <c r="E8" s="101"/>
      <c r="F8" s="101"/>
      <c r="G8" s="101"/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101"/>
      <c r="AA8" s="101"/>
      <c r="AB8" s="66">
        <f t="shared" si="0"/>
        <v>-1563.37</v>
      </c>
    </row>
    <row r="9" spans="1:28" x14ac:dyDescent="0.25">
      <c r="A9" s="10">
        <v>6</v>
      </c>
      <c r="B9" s="11" t="s">
        <v>13</v>
      </c>
      <c r="C9" s="28">
        <v>-150.38999999999987</v>
      </c>
      <c r="D9" s="30"/>
      <c r="E9" s="101"/>
      <c r="F9" s="101"/>
      <c r="G9" s="101"/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101"/>
      <c r="R9" s="101"/>
      <c r="S9" s="101"/>
      <c r="T9" s="101"/>
      <c r="U9" s="101"/>
      <c r="V9" s="6"/>
      <c r="W9" s="101"/>
      <c r="X9" s="101"/>
      <c r="Y9" s="101"/>
      <c r="Z9" s="101"/>
      <c r="AA9" s="101"/>
      <c r="AB9" s="66">
        <f t="shared" si="0"/>
        <v>-801.38999999999987</v>
      </c>
    </row>
    <row r="10" spans="1:28" x14ac:dyDescent="0.25">
      <c r="A10" s="10">
        <v>7</v>
      </c>
      <c r="B10" s="11" t="s">
        <v>14</v>
      </c>
      <c r="C10" s="28">
        <v>1422.44</v>
      </c>
      <c r="D10" s="30"/>
      <c r="E10" s="101"/>
      <c r="F10" s="101"/>
      <c r="G10" s="101"/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101"/>
      <c r="AA10" s="101"/>
      <c r="AB10" s="66">
        <f t="shared" si="0"/>
        <v>27.440000000000055</v>
      </c>
    </row>
    <row r="11" spans="1:28" x14ac:dyDescent="0.25">
      <c r="A11" s="10">
        <v>8</v>
      </c>
      <c r="B11" s="11" t="s">
        <v>15</v>
      </c>
      <c r="C11" s="28">
        <v>1583.7799999999997</v>
      </c>
      <c r="D11" s="30"/>
      <c r="E11" s="101"/>
      <c r="F11" s="101"/>
      <c r="G11" s="101"/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101"/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6">
        <f t="shared" si="0"/>
        <v>653.77999999999975</v>
      </c>
    </row>
    <row r="12" spans="1:28" x14ac:dyDescent="0.25">
      <c r="A12" s="10">
        <v>9</v>
      </c>
      <c r="B12" s="11" t="s">
        <v>16</v>
      </c>
      <c r="C12" s="28">
        <v>21</v>
      </c>
      <c r="D12" s="30">
        <v>100</v>
      </c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4">
        <v>93</v>
      </c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6">
        <f t="shared" si="0"/>
        <v>28</v>
      </c>
    </row>
    <row r="13" spans="1:28" x14ac:dyDescent="0.25">
      <c r="A13" s="10">
        <v>10</v>
      </c>
      <c r="B13" s="11" t="s">
        <v>17</v>
      </c>
      <c r="C13" s="28">
        <v>467.88000000000011</v>
      </c>
      <c r="D13" s="30"/>
      <c r="E13" s="101"/>
      <c r="F13" s="101"/>
      <c r="G13" s="101"/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101"/>
      <c r="AA13" s="101"/>
      <c r="AB13" s="66">
        <f t="shared" si="0"/>
        <v>-927.11999999999989</v>
      </c>
    </row>
    <row r="14" spans="1:28" x14ac:dyDescent="0.25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6">
        <v>0</v>
      </c>
    </row>
    <row r="15" spans="1:28" x14ac:dyDescent="0.25">
      <c r="A15" s="10">
        <v>12</v>
      </c>
      <c r="B15" s="11" t="s">
        <v>19</v>
      </c>
      <c r="C15" s="28">
        <v>1439.12</v>
      </c>
      <c r="D15" s="30"/>
      <c r="E15" s="101"/>
      <c r="F15" s="101"/>
      <c r="G15" s="101"/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101"/>
      <c r="V15" s="6"/>
      <c r="W15" s="101"/>
      <c r="X15" s="101"/>
      <c r="Y15" s="101"/>
      <c r="Z15" s="101"/>
      <c r="AA15" s="101"/>
      <c r="AB15" s="66">
        <f t="shared" si="0"/>
        <v>416.11999999999989</v>
      </c>
    </row>
    <row r="16" spans="1:28" x14ac:dyDescent="0.25">
      <c r="A16" s="10">
        <v>13</v>
      </c>
      <c r="B16" s="11" t="s">
        <v>20</v>
      </c>
      <c r="C16" s="28">
        <v>-645.88000000000011</v>
      </c>
      <c r="D16" s="30">
        <v>2000</v>
      </c>
      <c r="E16" s="101"/>
      <c r="F16" s="101"/>
      <c r="G16" s="101"/>
      <c r="H16" s="101"/>
      <c r="I16" s="4">
        <v>93</v>
      </c>
      <c r="J16" s="6"/>
      <c r="K16" s="4">
        <v>93</v>
      </c>
      <c r="L16" s="4">
        <v>93</v>
      </c>
      <c r="M16" s="101"/>
      <c r="N16" s="4">
        <v>93</v>
      </c>
      <c r="O16" s="4">
        <v>93</v>
      </c>
      <c r="P16" s="6"/>
      <c r="Q16" s="4">
        <v>93</v>
      </c>
      <c r="R16" s="101"/>
      <c r="S16" s="101"/>
      <c r="T16" s="4">
        <v>93</v>
      </c>
      <c r="U16" s="4">
        <v>93</v>
      </c>
      <c r="V16" s="6"/>
      <c r="W16" s="101"/>
      <c r="X16" s="101"/>
      <c r="Y16" s="101"/>
      <c r="Z16" s="101"/>
      <c r="AA16" s="101"/>
      <c r="AB16" s="66">
        <f t="shared" si="0"/>
        <v>610.11999999999989</v>
      </c>
    </row>
    <row r="17" spans="1:28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 x14ac:dyDescent="0.25">
      <c r="A20" s="10">
        <v>17</v>
      </c>
      <c r="B20" s="11" t="s">
        <v>24</v>
      </c>
      <c r="C20" s="28">
        <v>-1030.21</v>
      </c>
      <c r="D20" s="30">
        <v>1000</v>
      </c>
      <c r="E20" s="101"/>
      <c r="F20" s="101"/>
      <c r="G20" s="101"/>
      <c r="H20" s="101"/>
      <c r="I20" s="4">
        <v>93</v>
      </c>
      <c r="J20" s="6"/>
      <c r="K20" s="4">
        <v>93</v>
      </c>
      <c r="L20" s="101"/>
      <c r="M20" s="4">
        <v>93</v>
      </c>
      <c r="N20" s="101"/>
      <c r="O20" s="4">
        <v>93</v>
      </c>
      <c r="P20" s="6"/>
      <c r="Q20" s="101"/>
      <c r="R20" s="101"/>
      <c r="S20" s="4">
        <v>93</v>
      </c>
      <c r="T20" s="101"/>
      <c r="U20" s="4">
        <v>93</v>
      </c>
      <c r="V20" s="6"/>
      <c r="W20" s="4">
        <v>93</v>
      </c>
      <c r="X20" s="101"/>
      <c r="Y20" s="101"/>
      <c r="Z20" s="101"/>
      <c r="AA20" s="101"/>
      <c r="AB20" s="66">
        <f t="shared" si="0"/>
        <v>-681.21</v>
      </c>
    </row>
    <row r="21" spans="1:28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6">
        <f t="shared" si="0"/>
        <v>0</v>
      </c>
    </row>
    <row r="22" spans="1:28" x14ac:dyDescent="0.25">
      <c r="A22" s="10">
        <v>19</v>
      </c>
      <c r="B22" s="11" t="s">
        <v>26</v>
      </c>
      <c r="C22" s="28">
        <v>3211.41</v>
      </c>
      <c r="D22" s="30"/>
      <c r="E22" s="101"/>
      <c r="F22" s="101"/>
      <c r="G22" s="101"/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101"/>
      <c r="T22" s="101"/>
      <c r="U22" s="4">
        <v>93</v>
      </c>
      <c r="V22" s="6"/>
      <c r="W22" s="4">
        <v>93</v>
      </c>
      <c r="X22" s="4">
        <v>93</v>
      </c>
      <c r="Y22" s="4">
        <v>93</v>
      </c>
      <c r="Z22" s="101"/>
      <c r="AA22" s="101"/>
      <c r="AB22" s="66">
        <f t="shared" si="0"/>
        <v>2002.4099999999999</v>
      </c>
    </row>
    <row r="23" spans="1:28" x14ac:dyDescent="0.25">
      <c r="A23" s="10">
        <v>20</v>
      </c>
      <c r="B23" s="11" t="s">
        <v>27</v>
      </c>
      <c r="C23" s="28">
        <v>902.23</v>
      </c>
      <c r="D23" s="30"/>
      <c r="E23" s="101"/>
      <c r="F23" s="101"/>
      <c r="G23" s="101"/>
      <c r="H23" s="4">
        <v>93</v>
      </c>
      <c r="I23" s="101"/>
      <c r="J23" s="6"/>
      <c r="K23" s="101"/>
      <c r="L23" s="101"/>
      <c r="M23" s="101"/>
      <c r="N23" s="101"/>
      <c r="O23" s="101"/>
      <c r="P23" s="6"/>
      <c r="Q23" s="101"/>
      <c r="R23" s="4">
        <v>93</v>
      </c>
      <c r="S23" s="101"/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101"/>
      <c r="AA23" s="101"/>
      <c r="AB23" s="66">
        <f t="shared" si="0"/>
        <v>344.23</v>
      </c>
    </row>
    <row r="24" spans="1:28" x14ac:dyDescent="0.25">
      <c r="A24" s="10">
        <v>21</v>
      </c>
      <c r="B24" s="11" t="s">
        <v>28</v>
      </c>
      <c r="C24" s="28">
        <v>-837</v>
      </c>
      <c r="D24" s="30">
        <v>837</v>
      </c>
      <c r="E24" s="101"/>
      <c r="F24" s="101"/>
      <c r="G24" s="101"/>
      <c r="H24" s="101"/>
      <c r="I24" s="4">
        <v>93</v>
      </c>
      <c r="J24" s="6"/>
      <c r="K24" s="101"/>
      <c r="L24" s="101"/>
      <c r="M24" s="101"/>
      <c r="N24" s="101"/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101"/>
      <c r="X24" s="101"/>
      <c r="Y24" s="101"/>
      <c r="Z24" s="101"/>
      <c r="AA24" s="101"/>
      <c r="AB24" s="66">
        <f>(C24+D24+J24+P24+V24)-(SUM(E24:I24)+SUM(K24:O24)+SUM(Q24:U24)+SUM(W24:AA24))</f>
        <v>-279</v>
      </c>
    </row>
    <row r="25" spans="1:28" x14ac:dyDescent="0.25">
      <c r="A25" s="10">
        <v>22</v>
      </c>
      <c r="B25" s="11" t="s">
        <v>29</v>
      </c>
      <c r="C25" s="28">
        <v>1436.5100000000002</v>
      </c>
      <c r="D25" s="30"/>
      <c r="E25" s="101"/>
      <c r="F25" s="101"/>
      <c r="G25" s="101"/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101"/>
      <c r="AA25" s="101"/>
      <c r="AB25" s="66">
        <f>(C25+D25+J25+P25+V25)-(SUM(E25:I25)+SUM(K25:O25)+SUM(Q25:U25)+SUM(W25:AA25))</f>
        <v>41.510000000000218</v>
      </c>
    </row>
    <row r="26" spans="1:28" x14ac:dyDescent="0.25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6"/>
      <c r="K26" s="101"/>
      <c r="L26" s="101"/>
      <c r="M26" s="101"/>
      <c r="N26" s="101"/>
      <c r="O26" s="101"/>
      <c r="P26" s="6"/>
      <c r="Q26" s="101"/>
      <c r="R26" s="101"/>
      <c r="S26" s="101"/>
      <c r="T26" s="101"/>
      <c r="U26" s="101"/>
      <c r="V26" s="6"/>
      <c r="W26" s="101"/>
      <c r="X26" s="101"/>
      <c r="Y26" s="101"/>
      <c r="Z26" s="101"/>
      <c r="AA26" s="101"/>
      <c r="AB26" s="66">
        <f>(C26+D26+J26+P26+V26)-(SUM(E26:I26)+SUM(K26:O26)+SUM(Q26:U26)+SUM(W26:AA26))</f>
        <v>0</v>
      </c>
    </row>
    <row r="27" spans="1:28" x14ac:dyDescent="0.25">
      <c r="A27" s="10">
        <v>24</v>
      </c>
      <c r="B27" s="11" t="s">
        <v>31</v>
      </c>
      <c r="C27" s="28">
        <v>-4836</v>
      </c>
      <c r="D27" s="30"/>
      <c r="E27" s="101"/>
      <c r="F27" s="101"/>
      <c r="G27" s="101"/>
      <c r="H27" s="4">
        <v>93</v>
      </c>
      <c r="I27" s="4">
        <v>93</v>
      </c>
      <c r="J27" s="6"/>
      <c r="K27" s="101"/>
      <c r="L27" s="4">
        <v>93</v>
      </c>
      <c r="M27" s="4">
        <v>93</v>
      </c>
      <c r="N27" s="4">
        <v>93</v>
      </c>
      <c r="O27" s="101"/>
      <c r="P27" s="6"/>
      <c r="Q27" s="4">
        <v>93</v>
      </c>
      <c r="R27" s="101"/>
      <c r="S27" s="4">
        <v>93</v>
      </c>
      <c r="T27" s="101"/>
      <c r="U27" s="4">
        <v>93</v>
      </c>
      <c r="V27" s="6"/>
      <c r="W27" s="101"/>
      <c r="X27" s="101"/>
      <c r="Y27" s="101"/>
      <c r="Z27" s="101"/>
      <c r="AA27" s="101"/>
      <c r="AB27" s="66">
        <f t="shared" si="0"/>
        <v>-5580</v>
      </c>
    </row>
    <row r="28" spans="1:28" x14ac:dyDescent="0.25">
      <c r="A28" s="10">
        <v>25</v>
      </c>
      <c r="B28" s="11" t="s">
        <v>32</v>
      </c>
      <c r="C28" s="28">
        <v>680.4699999999998</v>
      </c>
      <c r="D28" s="30">
        <v>2000</v>
      </c>
      <c r="E28" s="101"/>
      <c r="F28" s="101"/>
      <c r="G28" s="101"/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101"/>
      <c r="AA28" s="101"/>
      <c r="AB28" s="66">
        <f>(C28+D28+J28+P28+V28)-(SUM(E28:I28)+SUM(K28:O28)+SUM(Q28:U28)+SUM(W28:AA28))</f>
        <v>1285.4699999999998</v>
      </c>
    </row>
    <row r="29" spans="1:28" x14ac:dyDescent="0.25">
      <c r="A29" s="10">
        <v>26</v>
      </c>
      <c r="B29" s="11" t="s">
        <v>33</v>
      </c>
      <c r="C29" s="28">
        <v>-919.97</v>
      </c>
      <c r="D29" s="30"/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101"/>
      <c r="U29" s="101"/>
      <c r="V29" s="6"/>
      <c r="W29" s="101"/>
      <c r="X29" s="101"/>
      <c r="Y29" s="101"/>
      <c r="Z29" s="101"/>
      <c r="AA29" s="101"/>
      <c r="AB29" s="66">
        <f>(C29+D29+J29+P29+V29)-(SUM(E29:I29)+SUM(K29:O29)+SUM(Q29:U29)+SUM(W29:AA29))</f>
        <v>-919.97</v>
      </c>
    </row>
    <row r="30" spans="1:28" ht="15.75" thickBot="1" x14ac:dyDescent="0.3">
      <c r="A30" s="13">
        <v>27</v>
      </c>
      <c r="B30" s="14" t="s">
        <v>34</v>
      </c>
      <c r="C30" s="28">
        <v>209.57999999999993</v>
      </c>
      <c r="D30" s="31">
        <v>1500</v>
      </c>
      <c r="E30" s="101"/>
      <c r="F30" s="101"/>
      <c r="G30" s="101"/>
      <c r="H30" s="4">
        <v>93</v>
      </c>
      <c r="I30" s="4">
        <v>93</v>
      </c>
      <c r="J30" s="34"/>
      <c r="K30" s="4">
        <v>93</v>
      </c>
      <c r="L30" s="101"/>
      <c r="M30" s="101"/>
      <c r="N30" s="4">
        <v>93</v>
      </c>
      <c r="O30" s="101"/>
      <c r="P30" s="34"/>
      <c r="Q30" s="101"/>
      <c r="R30" s="101"/>
      <c r="S30" s="101"/>
      <c r="T30" s="101"/>
      <c r="U30" s="101"/>
      <c r="V30" s="34"/>
      <c r="W30" s="101"/>
      <c r="X30" s="101"/>
      <c r="Y30" s="101"/>
      <c r="Z30" s="101"/>
      <c r="AA30" s="101"/>
      <c r="AB30" s="67">
        <f>(C30+D30+J30+P30+V30)-(SUM(E30:I30)+SUM(K30:O30)+SUM(Q30:U30)+SUM(W30:AA30))</f>
        <v>1337.58</v>
      </c>
    </row>
    <row r="31" spans="1:28" ht="15.75" thickBot="1" x14ac:dyDescent="0.3">
      <c r="A31" s="154" t="s">
        <v>38</v>
      </c>
      <c r="B31" s="155"/>
      <c r="C31" s="156"/>
      <c r="D31" s="15"/>
      <c r="E31" s="16">
        <f>SUM(E4:E30)</f>
        <v>0</v>
      </c>
      <c r="F31" s="16">
        <f>SUM(F4:F30)</f>
        <v>0</v>
      </c>
      <c r="G31" s="16">
        <f>SUM(G4:G30)</f>
        <v>0</v>
      </c>
      <c r="H31" s="16">
        <f>SUM(H4:H30)</f>
        <v>1116</v>
      </c>
      <c r="I31" s="16">
        <f>SUM(I4:I30)</f>
        <v>1395</v>
      </c>
      <c r="J31" s="17"/>
      <c r="K31" s="16">
        <f>SUM(K4:K30)</f>
        <v>1116</v>
      </c>
      <c r="L31" s="16">
        <f>SUM(L4:L30)</f>
        <v>1023</v>
      </c>
      <c r="M31" s="16">
        <f>SUM(M4:M30)</f>
        <v>1209</v>
      </c>
      <c r="N31" s="16">
        <f>SUM(N4:N30)</f>
        <v>1209</v>
      </c>
      <c r="O31" s="16">
        <f>SUM(O4:O30)</f>
        <v>1395</v>
      </c>
      <c r="P31" s="17"/>
      <c r="Q31" s="16">
        <f>SUM(Q4:Q30)</f>
        <v>1023</v>
      </c>
      <c r="R31" s="16">
        <f>SUM(R4:R30)</f>
        <v>1116</v>
      </c>
      <c r="S31" s="16">
        <f>SUM(S4:S30)</f>
        <v>1116</v>
      </c>
      <c r="T31" s="16">
        <f>SUM(T4:T30)</f>
        <v>930</v>
      </c>
      <c r="U31" s="16">
        <f>SUM(U4:U30)</f>
        <v>1116</v>
      </c>
      <c r="V31" s="17"/>
      <c r="W31" s="16">
        <f>SUM(W4:W30)</f>
        <v>930</v>
      </c>
      <c r="X31" s="16">
        <f>SUM(X4:X30)</f>
        <v>651</v>
      </c>
      <c r="Y31" s="16">
        <f t="shared" ref="Y31:Z31" si="1">SUM(Y4:Y30)</f>
        <v>837</v>
      </c>
      <c r="Z31" s="16">
        <f t="shared" si="1"/>
        <v>0</v>
      </c>
      <c r="AA31" s="16">
        <f>SUM(AA4:AA30)</f>
        <v>0</v>
      </c>
      <c r="AB31" s="18"/>
    </row>
    <row r="32" spans="1:28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8"/>
    </row>
    <row r="33" spans="1:28" ht="15.75" thickBot="1" x14ac:dyDescent="0.3">
      <c r="B33" s="23"/>
      <c r="C33" s="23"/>
    </row>
    <row r="34" spans="1:28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1"/>
      <c r="AB34" s="25">
        <f>SUM(AB4:AB30)</f>
        <v>810.43000000000006</v>
      </c>
    </row>
  </sheetData>
  <mergeCells count="15">
    <mergeCell ref="A31:C31"/>
    <mergeCell ref="A34:AA34"/>
    <mergeCell ref="E1:AB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zoomScale="85" zoomScaleNormal="85" workbookViewId="0">
      <selection activeCell="AD4" sqref="AD4"/>
    </sheetView>
  </sheetViews>
  <sheetFormatPr defaultRowHeight="15" x14ac:dyDescent="0.25"/>
  <cols>
    <col min="2" max="2" width="16.5703125" customWidth="1"/>
    <col min="28" max="28" width="13.140625" customWidth="1"/>
  </cols>
  <sheetData>
    <row r="1" spans="1:28" ht="15.75" thickBot="1" x14ac:dyDescent="0.3">
      <c r="A1" s="160" t="s">
        <v>0</v>
      </c>
      <c r="B1" s="160" t="s">
        <v>1</v>
      </c>
      <c r="C1" s="114" t="s">
        <v>66</v>
      </c>
      <c r="D1" s="161" t="s">
        <v>2</v>
      </c>
      <c r="E1" s="163" t="s">
        <v>37</v>
      </c>
      <c r="F1" s="164"/>
      <c r="G1" s="164"/>
      <c r="H1" s="164"/>
      <c r="I1" s="165"/>
      <c r="J1" s="166" t="s">
        <v>2</v>
      </c>
      <c r="K1" s="167" t="s">
        <v>4</v>
      </c>
      <c r="L1" s="164"/>
      <c r="M1" s="164"/>
      <c r="N1" s="164"/>
      <c r="O1" s="165"/>
      <c r="P1" s="166" t="s">
        <v>2</v>
      </c>
      <c r="Q1" s="167" t="s">
        <v>5</v>
      </c>
      <c r="R1" s="164"/>
      <c r="S1" s="164"/>
      <c r="T1" s="164"/>
      <c r="U1" s="165"/>
      <c r="V1" s="166" t="s">
        <v>2</v>
      </c>
      <c r="W1" s="167" t="s">
        <v>6</v>
      </c>
      <c r="X1" s="164"/>
      <c r="Y1" s="164"/>
      <c r="Z1" s="164"/>
      <c r="AA1" s="164"/>
      <c r="AB1" s="168" t="s">
        <v>67</v>
      </c>
    </row>
    <row r="2" spans="1:28" ht="15.75" thickBot="1" x14ac:dyDescent="0.3">
      <c r="A2" s="151"/>
      <c r="B2" s="151"/>
      <c r="C2" s="115"/>
      <c r="D2" s="162"/>
      <c r="E2" s="59">
        <v>3</v>
      </c>
      <c r="F2" s="60">
        <v>4</v>
      </c>
      <c r="G2" s="60">
        <v>5</v>
      </c>
      <c r="H2" s="60">
        <v>6</v>
      </c>
      <c r="I2" s="61">
        <v>7</v>
      </c>
      <c r="J2" s="136"/>
      <c r="K2" s="59">
        <v>10</v>
      </c>
      <c r="L2" s="60">
        <v>11</v>
      </c>
      <c r="M2" s="60">
        <v>12</v>
      </c>
      <c r="N2" s="60">
        <v>13</v>
      </c>
      <c r="O2" s="61">
        <v>14</v>
      </c>
      <c r="P2" s="136"/>
      <c r="Q2" s="59">
        <v>17</v>
      </c>
      <c r="R2" s="60">
        <v>18</v>
      </c>
      <c r="S2" s="60">
        <v>19</v>
      </c>
      <c r="T2" s="60">
        <v>20</v>
      </c>
      <c r="U2" s="61">
        <v>21</v>
      </c>
      <c r="V2" s="136"/>
      <c r="W2" s="62">
        <v>24</v>
      </c>
      <c r="X2" s="63">
        <v>25</v>
      </c>
      <c r="Y2" s="63">
        <v>26</v>
      </c>
      <c r="Z2" s="63">
        <v>27</v>
      </c>
      <c r="AA2" s="64">
        <v>28</v>
      </c>
      <c r="AB2" s="169"/>
    </row>
    <row r="3" spans="1:28" x14ac:dyDescent="0.25">
      <c r="A3" s="1">
        <v>1</v>
      </c>
      <c r="B3" s="2" t="s">
        <v>7</v>
      </c>
      <c r="C3" s="28">
        <v>1362.06</v>
      </c>
      <c r="D3" s="29"/>
      <c r="E3" s="4">
        <v>93</v>
      </c>
      <c r="F3" s="4">
        <v>93</v>
      </c>
      <c r="G3" s="4">
        <v>93</v>
      </c>
      <c r="H3" s="4">
        <v>93</v>
      </c>
      <c r="I3" s="4">
        <v>93</v>
      </c>
      <c r="J3" s="7"/>
      <c r="K3" s="4">
        <v>93</v>
      </c>
      <c r="L3" s="4">
        <v>93</v>
      </c>
      <c r="M3" s="4">
        <v>93</v>
      </c>
      <c r="N3" s="4">
        <v>93</v>
      </c>
      <c r="O3" s="4">
        <v>93</v>
      </c>
      <c r="P3" s="7"/>
      <c r="Q3" s="4">
        <v>93</v>
      </c>
      <c r="R3" s="4">
        <v>93</v>
      </c>
      <c r="S3" s="4">
        <v>93</v>
      </c>
      <c r="T3" s="4">
        <v>93</v>
      </c>
      <c r="U3" s="4">
        <v>93</v>
      </c>
      <c r="V3" s="7"/>
      <c r="W3" s="4">
        <v>93</v>
      </c>
      <c r="X3" s="4">
        <v>93</v>
      </c>
      <c r="Y3" s="4">
        <v>93</v>
      </c>
      <c r="Z3" s="4">
        <v>93</v>
      </c>
      <c r="AA3" s="4">
        <v>93</v>
      </c>
      <c r="AB3" s="66">
        <f t="shared" ref="AB3:AB26" si="0">(C3+D3+J3+P3+V3)-(SUM(E3:I3)+SUM(K3:O3)+SUM(Q3:U3)+SUM(W3:AA3))</f>
        <v>-497.94000000000005</v>
      </c>
    </row>
    <row r="4" spans="1:28" x14ac:dyDescent="0.25">
      <c r="A4" s="10">
        <v>2</v>
      </c>
      <c r="B4" s="11" t="s">
        <v>9</v>
      </c>
      <c r="C4" s="28">
        <v>256.16000000000008</v>
      </c>
      <c r="D4" s="30"/>
      <c r="E4" s="101"/>
      <c r="F4" s="101"/>
      <c r="G4" s="4">
        <v>93</v>
      </c>
      <c r="H4" s="101"/>
      <c r="I4" s="4">
        <v>93</v>
      </c>
      <c r="J4" s="6"/>
      <c r="K4" s="4">
        <v>93</v>
      </c>
      <c r="L4" s="101"/>
      <c r="M4" s="101"/>
      <c r="N4" s="101"/>
      <c r="O4" s="101"/>
      <c r="P4" s="6"/>
      <c r="Q4" s="101"/>
      <c r="R4" s="101"/>
      <c r="S4" s="101"/>
      <c r="T4" s="101"/>
      <c r="U4" s="4">
        <v>93</v>
      </c>
      <c r="V4" s="6"/>
      <c r="W4" s="101"/>
      <c r="X4" s="101"/>
      <c r="Y4" s="4">
        <v>93</v>
      </c>
      <c r="Z4" s="101"/>
      <c r="AA4" s="101"/>
      <c r="AB4" s="66">
        <f t="shared" si="0"/>
        <v>-208.83999999999992</v>
      </c>
    </row>
    <row r="5" spans="1:28" x14ac:dyDescent="0.25">
      <c r="A5" s="10">
        <v>3</v>
      </c>
      <c r="B5" s="11" t="s">
        <v>10</v>
      </c>
      <c r="C5" s="28">
        <v>0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6">
        <f t="shared" si="0"/>
        <v>0</v>
      </c>
    </row>
    <row r="6" spans="1:28" x14ac:dyDescent="0.25">
      <c r="A6" s="10">
        <v>4</v>
      </c>
      <c r="B6" s="11" t="s">
        <v>11</v>
      </c>
      <c r="C6" s="28">
        <v>3197.6100000000006</v>
      </c>
      <c r="D6" s="30"/>
      <c r="E6" s="4">
        <v>93</v>
      </c>
      <c r="F6" s="101"/>
      <c r="G6" s="4">
        <v>93</v>
      </c>
      <c r="H6" s="101"/>
      <c r="I6" s="101"/>
      <c r="J6" s="6"/>
      <c r="K6" s="4">
        <v>93</v>
      </c>
      <c r="L6" s="101"/>
      <c r="M6" s="4">
        <v>93</v>
      </c>
      <c r="N6" s="101"/>
      <c r="O6" s="101"/>
      <c r="P6" s="6"/>
      <c r="Q6" s="101"/>
      <c r="R6" s="101"/>
      <c r="S6" s="4">
        <v>93</v>
      </c>
      <c r="T6" s="101"/>
      <c r="U6" s="101"/>
      <c r="V6" s="6"/>
      <c r="W6" s="101"/>
      <c r="X6" s="101"/>
      <c r="Y6" s="4">
        <v>93</v>
      </c>
      <c r="Z6" s="4">
        <v>93</v>
      </c>
      <c r="AA6" s="101"/>
      <c r="AB6" s="66">
        <f t="shared" si="0"/>
        <v>2546.6100000000006</v>
      </c>
    </row>
    <row r="7" spans="1:28" x14ac:dyDescent="0.25">
      <c r="A7" s="10">
        <v>5</v>
      </c>
      <c r="B7" s="11" t="s">
        <v>12</v>
      </c>
      <c r="C7" s="28">
        <v>-1563.37</v>
      </c>
      <c r="D7" s="30"/>
      <c r="E7" s="4">
        <v>93</v>
      </c>
      <c r="F7" s="4">
        <v>93</v>
      </c>
      <c r="G7" s="4">
        <v>93</v>
      </c>
      <c r="H7" s="4">
        <v>93</v>
      </c>
      <c r="I7" s="4">
        <v>93</v>
      </c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4">
        <v>93</v>
      </c>
      <c r="Y7" s="4">
        <v>93</v>
      </c>
      <c r="Z7" s="4">
        <v>93</v>
      </c>
      <c r="AA7" s="101"/>
      <c r="AB7" s="66">
        <f t="shared" si="0"/>
        <v>-3330.37</v>
      </c>
    </row>
    <row r="8" spans="1:28" x14ac:dyDescent="0.25">
      <c r="A8" s="10">
        <v>6</v>
      </c>
      <c r="B8" s="11" t="s">
        <v>13</v>
      </c>
      <c r="C8" s="28">
        <v>-801.38999999999987</v>
      </c>
      <c r="D8" s="30"/>
      <c r="E8" s="101"/>
      <c r="F8" s="101"/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6">
        <f t="shared" si="0"/>
        <v>-2475.39</v>
      </c>
    </row>
    <row r="9" spans="1:28" x14ac:dyDescent="0.25">
      <c r="A9" s="10">
        <v>7</v>
      </c>
      <c r="B9" s="11" t="s">
        <v>14</v>
      </c>
      <c r="C9" s="28">
        <v>27.440000000000055</v>
      </c>
      <c r="D9" s="30"/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101"/>
      <c r="AB9" s="66">
        <f t="shared" si="0"/>
        <v>-1739.56</v>
      </c>
    </row>
    <row r="10" spans="1:28" x14ac:dyDescent="0.25">
      <c r="A10" s="10">
        <v>8</v>
      </c>
      <c r="B10" s="11" t="s">
        <v>15</v>
      </c>
      <c r="C10" s="28">
        <v>653.77999999999975</v>
      </c>
      <c r="D10" s="30"/>
      <c r="E10" s="101"/>
      <c r="F10" s="101"/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101"/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-927.22000000000025</v>
      </c>
    </row>
    <row r="11" spans="1:28" x14ac:dyDescent="0.25">
      <c r="A11" s="10">
        <v>9</v>
      </c>
      <c r="B11" s="11" t="s">
        <v>16</v>
      </c>
      <c r="C11" s="28">
        <v>28</v>
      </c>
      <c r="D11" s="30"/>
      <c r="E11" s="101"/>
      <c r="F11" s="101"/>
      <c r="G11" s="101"/>
      <c r="H11" s="101"/>
      <c r="I11" s="101"/>
      <c r="J11" s="6"/>
      <c r="K11" s="101"/>
      <c r="L11" s="101"/>
      <c r="M11" s="101"/>
      <c r="N11" s="101"/>
      <c r="O11" s="101"/>
      <c r="P11" s="6"/>
      <c r="Q11" s="4">
        <v>93</v>
      </c>
      <c r="R11" s="101"/>
      <c r="S11" s="101"/>
      <c r="T11" s="101"/>
      <c r="U11" s="101"/>
      <c r="V11" s="6"/>
      <c r="W11" s="4">
        <v>93</v>
      </c>
      <c r="X11" s="101"/>
      <c r="Y11" s="101"/>
      <c r="Z11" s="101"/>
      <c r="AA11" s="101"/>
      <c r="AB11" s="66">
        <f t="shared" si="0"/>
        <v>-158</v>
      </c>
    </row>
    <row r="12" spans="1:28" x14ac:dyDescent="0.25">
      <c r="A12" s="10">
        <v>10</v>
      </c>
      <c r="B12" s="11" t="s">
        <v>17</v>
      </c>
      <c r="C12" s="28">
        <v>-927.11999999999989</v>
      </c>
      <c r="D12" s="30"/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4">
        <v>93</v>
      </c>
      <c r="N12" s="101"/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4">
        <v>93</v>
      </c>
      <c r="Z12" s="4">
        <v>93</v>
      </c>
      <c r="AA12" s="4">
        <v>93</v>
      </c>
      <c r="AB12" s="66">
        <f t="shared" si="0"/>
        <v>-2508.12</v>
      </c>
    </row>
    <row r="13" spans="1:28" x14ac:dyDescent="0.25">
      <c r="A13" s="10">
        <v>11</v>
      </c>
      <c r="B13" s="11" t="s">
        <v>18</v>
      </c>
      <c r="C13" s="28"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4">
        <v>93</v>
      </c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4">
        <v>93</v>
      </c>
      <c r="AA13" s="101"/>
      <c r="AB13" s="66">
        <v>0</v>
      </c>
    </row>
    <row r="14" spans="1:28" x14ac:dyDescent="0.25">
      <c r="A14" s="10">
        <v>12</v>
      </c>
      <c r="B14" s="11" t="s">
        <v>19</v>
      </c>
      <c r="C14" s="28">
        <v>416.11999999999989</v>
      </c>
      <c r="D14" s="30"/>
      <c r="E14" s="4">
        <v>93</v>
      </c>
      <c r="F14" s="4">
        <v>93</v>
      </c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101"/>
      <c r="AA14" s="101"/>
      <c r="AB14" s="66">
        <f t="shared" si="0"/>
        <v>-1257.8800000000001</v>
      </c>
    </row>
    <row r="15" spans="1:28" x14ac:dyDescent="0.25">
      <c r="A15" s="10">
        <v>13</v>
      </c>
      <c r="B15" s="11" t="s">
        <v>20</v>
      </c>
      <c r="C15" s="28">
        <v>610.11999999999989</v>
      </c>
      <c r="D15" s="30"/>
      <c r="E15" s="101"/>
      <c r="F15" s="101"/>
      <c r="G15" s="101"/>
      <c r="H15" s="101"/>
      <c r="I15" s="101"/>
      <c r="J15" s="6"/>
      <c r="K15" s="4">
        <v>93</v>
      </c>
      <c r="L15" s="101"/>
      <c r="M15" s="4">
        <v>93</v>
      </c>
      <c r="N15" s="101"/>
      <c r="O15" s="4">
        <v>93</v>
      </c>
      <c r="P15" s="6"/>
      <c r="Q15" s="4">
        <v>93</v>
      </c>
      <c r="R15" s="101"/>
      <c r="S15" s="101"/>
      <c r="T15" s="4">
        <v>93</v>
      </c>
      <c r="U15" s="101"/>
      <c r="V15" s="6"/>
      <c r="W15" s="4">
        <v>93</v>
      </c>
      <c r="X15" s="101"/>
      <c r="Y15" s="4">
        <v>93</v>
      </c>
      <c r="Z15" s="4">
        <v>93</v>
      </c>
      <c r="AA15" s="101"/>
      <c r="AB15" s="66">
        <f t="shared" si="0"/>
        <v>-133.88000000000011</v>
      </c>
    </row>
    <row r="16" spans="1:28" x14ac:dyDescent="0.25">
      <c r="A16" s="10">
        <v>14</v>
      </c>
      <c r="B16" s="11" t="s">
        <v>21</v>
      </c>
      <c r="C16" s="28">
        <v>0</v>
      </c>
      <c r="D16" s="30"/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101"/>
      <c r="X16" s="101"/>
      <c r="Y16" s="101"/>
      <c r="Z16" s="101"/>
      <c r="AA16" s="101"/>
      <c r="AB16" s="66">
        <f t="shared" si="0"/>
        <v>0</v>
      </c>
    </row>
    <row r="17" spans="1:28" x14ac:dyDescent="0.25">
      <c r="A17" s="10">
        <v>15</v>
      </c>
      <c r="B17" s="11" t="s">
        <v>22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16</v>
      </c>
      <c r="B18" s="11" t="s">
        <v>23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17</v>
      </c>
      <c r="B19" s="11" t="s">
        <v>24</v>
      </c>
      <c r="C19" s="28">
        <v>-681.21</v>
      </c>
      <c r="D19" s="30"/>
      <c r="E19" s="101"/>
      <c r="F19" s="101"/>
      <c r="G19" s="4">
        <v>93</v>
      </c>
      <c r="H19" s="101"/>
      <c r="I19" s="101"/>
      <c r="J19" s="6"/>
      <c r="K19" s="101"/>
      <c r="L19" s="101"/>
      <c r="M19" s="101"/>
      <c r="N19" s="101"/>
      <c r="O19" s="4">
        <v>93</v>
      </c>
      <c r="P19" s="6"/>
      <c r="Q19" s="101"/>
      <c r="R19" s="4">
        <v>93</v>
      </c>
      <c r="S19" s="4">
        <v>93</v>
      </c>
      <c r="T19" s="101"/>
      <c r="U19" s="4">
        <v>93</v>
      </c>
      <c r="V19" s="6"/>
      <c r="W19" s="101"/>
      <c r="X19" s="101"/>
      <c r="Y19" s="4">
        <v>93</v>
      </c>
      <c r="Z19" s="4">
        <v>93</v>
      </c>
      <c r="AA19" s="101"/>
      <c r="AB19" s="66">
        <f t="shared" si="0"/>
        <v>-1332.21</v>
      </c>
    </row>
    <row r="20" spans="1:28" x14ac:dyDescent="0.25">
      <c r="A20" s="10">
        <v>18</v>
      </c>
      <c r="B20" s="102" t="s">
        <v>52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19</v>
      </c>
      <c r="B21" s="11" t="s">
        <v>26</v>
      </c>
      <c r="C21" s="28">
        <v>2002.4099999999999</v>
      </c>
      <c r="D21" s="30"/>
      <c r="E21" s="4">
        <v>93</v>
      </c>
      <c r="F21" s="4">
        <v>93</v>
      </c>
      <c r="G21" s="4">
        <v>93</v>
      </c>
      <c r="H21" s="4">
        <v>93</v>
      </c>
      <c r="I21" s="4">
        <v>93</v>
      </c>
      <c r="J21" s="6"/>
      <c r="K21" s="4">
        <v>93</v>
      </c>
      <c r="L21" s="4">
        <v>93</v>
      </c>
      <c r="M21" s="4">
        <v>93</v>
      </c>
      <c r="N21" s="4">
        <v>93</v>
      </c>
      <c r="O21" s="4">
        <v>93</v>
      </c>
      <c r="P21" s="6"/>
      <c r="Q21" s="4">
        <v>93</v>
      </c>
      <c r="R21" s="4">
        <v>93</v>
      </c>
      <c r="S21" s="4">
        <v>93</v>
      </c>
      <c r="T21" s="4">
        <v>93</v>
      </c>
      <c r="U21" s="4">
        <v>93</v>
      </c>
      <c r="V21" s="6"/>
      <c r="W21" s="4">
        <v>93</v>
      </c>
      <c r="X21" s="4">
        <v>93</v>
      </c>
      <c r="Y21" s="4">
        <v>93</v>
      </c>
      <c r="Z21" s="4">
        <v>93</v>
      </c>
      <c r="AA21" s="4">
        <v>93</v>
      </c>
      <c r="AB21" s="66">
        <f t="shared" si="0"/>
        <v>142.40999999999985</v>
      </c>
    </row>
    <row r="22" spans="1:28" x14ac:dyDescent="0.25">
      <c r="A22" s="10">
        <v>20</v>
      </c>
      <c r="B22" s="11" t="s">
        <v>27</v>
      </c>
      <c r="C22" s="28">
        <v>344.23</v>
      </c>
      <c r="D22" s="30"/>
      <c r="E22" s="4">
        <v>93</v>
      </c>
      <c r="F22" s="4">
        <v>93</v>
      </c>
      <c r="G22" s="4">
        <v>93</v>
      </c>
      <c r="H22" s="101"/>
      <c r="I22" s="101"/>
      <c r="J22" s="6"/>
      <c r="K22" s="4">
        <v>93</v>
      </c>
      <c r="L22" s="101"/>
      <c r="M22" s="101"/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101"/>
      <c r="U22" s="4">
        <v>93</v>
      </c>
      <c r="V22" s="6"/>
      <c r="W22" s="101"/>
      <c r="X22" s="4">
        <v>93</v>
      </c>
      <c r="Y22" s="4">
        <v>93</v>
      </c>
      <c r="Z22" s="4">
        <v>93</v>
      </c>
      <c r="AA22" s="101"/>
      <c r="AB22" s="66">
        <f t="shared" si="0"/>
        <v>-864.77</v>
      </c>
    </row>
    <row r="23" spans="1:28" x14ac:dyDescent="0.25">
      <c r="A23" s="10">
        <v>21</v>
      </c>
      <c r="B23" s="11" t="s">
        <v>28</v>
      </c>
      <c r="C23" s="28">
        <v>-279</v>
      </c>
      <c r="D23" s="30"/>
      <c r="E23" s="101"/>
      <c r="F23" s="101"/>
      <c r="G23" s="101"/>
      <c r="H23" s="101"/>
      <c r="I23" s="101"/>
      <c r="J23" s="6"/>
      <c r="K23" s="101"/>
      <c r="L23" s="101"/>
      <c r="M23" s="101"/>
      <c r="N23" s="101"/>
      <c r="O23" s="101"/>
      <c r="P23" s="6"/>
      <c r="Q23" s="101"/>
      <c r="R23" s="101"/>
      <c r="S23" s="101"/>
      <c r="T23" s="101"/>
      <c r="U23" s="4">
        <v>93</v>
      </c>
      <c r="V23" s="6"/>
      <c r="W23" s="101"/>
      <c r="X23" s="101"/>
      <c r="Y23" s="101"/>
      <c r="Z23" s="101"/>
      <c r="AA23" s="4">
        <v>93</v>
      </c>
      <c r="AB23" s="66">
        <f>(C23+D23+J23+P23+V23)-(SUM(E23:I23)+SUM(K23:O23)+SUM(Q23:U23)+SUM(W23:AA23))</f>
        <v>-465</v>
      </c>
    </row>
    <row r="24" spans="1:28" x14ac:dyDescent="0.25">
      <c r="A24" s="10">
        <v>22</v>
      </c>
      <c r="B24" s="11" t="s">
        <v>29</v>
      </c>
      <c r="C24" s="28">
        <v>41.510000000000218</v>
      </c>
      <c r="D24" s="30"/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4">
        <v>93</v>
      </c>
      <c r="L24" s="4">
        <v>93</v>
      </c>
      <c r="M24" s="4">
        <v>93</v>
      </c>
      <c r="N24" s="4">
        <v>93</v>
      </c>
      <c r="O24" s="4">
        <v>93</v>
      </c>
      <c r="P24" s="6"/>
      <c r="Q24" s="4">
        <v>93</v>
      </c>
      <c r="R24" s="4">
        <v>93</v>
      </c>
      <c r="S24" s="4">
        <v>93</v>
      </c>
      <c r="T24" s="4">
        <v>93</v>
      </c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>(C24+D24+J24+P24+V24)-(SUM(E24:I24)+SUM(K24:O24)+SUM(Q24:U24)+SUM(W24:AA24))</f>
        <v>-1818.4899999999998</v>
      </c>
    </row>
    <row r="25" spans="1:28" x14ac:dyDescent="0.25">
      <c r="A25" s="10">
        <v>23</v>
      </c>
      <c r="B25" s="11" t="s">
        <v>30</v>
      </c>
      <c r="C25" s="28">
        <v>0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0</v>
      </c>
    </row>
    <row r="26" spans="1:28" x14ac:dyDescent="0.25">
      <c r="A26" s="10">
        <v>24</v>
      </c>
      <c r="B26" s="11" t="s">
        <v>31</v>
      </c>
      <c r="C26" s="28">
        <v>-5580</v>
      </c>
      <c r="D26" s="30"/>
      <c r="E26" s="101"/>
      <c r="F26" s="101"/>
      <c r="G26" s="101"/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4">
        <v>93</v>
      </c>
      <c r="O26" s="101"/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101"/>
      <c r="Z26" s="101"/>
      <c r="AA26" s="101"/>
      <c r="AB26" s="66">
        <f t="shared" si="0"/>
        <v>-6603</v>
      </c>
    </row>
    <row r="27" spans="1:28" x14ac:dyDescent="0.25">
      <c r="A27" s="10">
        <v>25</v>
      </c>
      <c r="B27" s="11" t="s">
        <v>32</v>
      </c>
      <c r="C27" s="28">
        <v>1285.4699999999998</v>
      </c>
      <c r="D27" s="30"/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6">
        <f>(C27+D27+J27+P27+V27)-(SUM(E27:I27)+SUM(K27:O27)+SUM(Q27:U27)+SUM(W27:AA27))</f>
        <v>-574.5300000000002</v>
      </c>
    </row>
    <row r="28" spans="1:28" x14ac:dyDescent="0.25">
      <c r="A28" s="10">
        <v>26</v>
      </c>
      <c r="B28" s="11" t="s">
        <v>33</v>
      </c>
      <c r="C28" s="28">
        <v>-919.97</v>
      </c>
      <c r="D28" s="30"/>
      <c r="E28" s="101"/>
      <c r="F28" s="101"/>
      <c r="G28" s="101"/>
      <c r="H28" s="101"/>
      <c r="I28" s="101"/>
      <c r="J28" s="6"/>
      <c r="K28" s="4">
        <v>93</v>
      </c>
      <c r="L28" s="101"/>
      <c r="M28" s="101"/>
      <c r="N28" s="101"/>
      <c r="O28" s="4">
        <v>93</v>
      </c>
      <c r="P28" s="6"/>
      <c r="Q28" s="101"/>
      <c r="R28" s="101"/>
      <c r="S28" s="101"/>
      <c r="T28" s="101"/>
      <c r="U28" s="101"/>
      <c r="V28" s="6"/>
      <c r="W28" s="101"/>
      <c r="X28" s="101"/>
      <c r="Y28" s="101"/>
      <c r="Z28" s="4">
        <v>93</v>
      </c>
      <c r="AA28" s="101"/>
      <c r="AB28" s="66">
        <f>(C28+D28+J28+P28+V28)-(SUM(E28:I28)+SUM(K28:O28)+SUM(Q28:U28)+SUM(W28:AA28))</f>
        <v>-1198.97</v>
      </c>
    </row>
    <row r="29" spans="1:28" ht="15.75" thickBot="1" x14ac:dyDescent="0.3">
      <c r="A29" s="13">
        <v>27</v>
      </c>
      <c r="B29" s="14" t="s">
        <v>34</v>
      </c>
      <c r="C29" s="28">
        <v>1337.58</v>
      </c>
      <c r="D29" s="31"/>
      <c r="E29" s="101"/>
      <c r="F29" s="101"/>
      <c r="G29" s="4">
        <v>93</v>
      </c>
      <c r="H29" s="101"/>
      <c r="I29" s="101"/>
      <c r="J29" s="34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34"/>
      <c r="Q29" s="4">
        <v>93</v>
      </c>
      <c r="R29" s="4">
        <v>93</v>
      </c>
      <c r="S29" s="4">
        <v>93</v>
      </c>
      <c r="T29" s="4">
        <v>93</v>
      </c>
      <c r="U29" s="101"/>
      <c r="V29" s="34"/>
      <c r="W29" s="4">
        <v>93</v>
      </c>
      <c r="X29" s="4">
        <v>93</v>
      </c>
      <c r="Y29" s="101"/>
      <c r="Z29" s="4">
        <v>93</v>
      </c>
      <c r="AA29" s="4">
        <v>93</v>
      </c>
      <c r="AB29" s="67">
        <f>(C29+D29+J29+P29+V29)-(SUM(E29:I29)+SUM(K29:O29)+SUM(Q29:U29)+SUM(W29:AA29))</f>
        <v>35.579999999999927</v>
      </c>
    </row>
    <row r="30" spans="1:28" ht="15.75" thickBot="1" x14ac:dyDescent="0.3">
      <c r="A30" s="154" t="s">
        <v>38</v>
      </c>
      <c r="B30" s="155"/>
      <c r="C30" s="156"/>
      <c r="D30" s="15"/>
      <c r="E30" s="16">
        <f>SUM(E3:E29)</f>
        <v>930</v>
      </c>
      <c r="F30" s="16">
        <f>SUM(F3:F29)</f>
        <v>837</v>
      </c>
      <c r="G30" s="16">
        <f>SUM(G3:G29)</f>
        <v>1395</v>
      </c>
      <c r="H30" s="16">
        <f>SUM(H3:H29)</f>
        <v>1023</v>
      </c>
      <c r="I30" s="16">
        <f>SUM(I3:I29)</f>
        <v>1116</v>
      </c>
      <c r="J30" s="17"/>
      <c r="K30" s="16">
        <f>SUM(K3:K29)</f>
        <v>1581</v>
      </c>
      <c r="L30" s="16">
        <f>SUM(L3:L29)</f>
        <v>1023</v>
      </c>
      <c r="M30" s="16">
        <f>SUM(M3:M29)</f>
        <v>1302</v>
      </c>
      <c r="N30" s="16">
        <f>SUM(N3:N29)</f>
        <v>1116</v>
      </c>
      <c r="O30" s="16">
        <f>SUM(O3:O29)</f>
        <v>1488</v>
      </c>
      <c r="P30" s="17"/>
      <c r="Q30" s="16">
        <f>SUM(Q3:Q29)</f>
        <v>1395</v>
      </c>
      <c r="R30" s="16">
        <f>SUM(R3:R29)</f>
        <v>1209</v>
      </c>
      <c r="S30" s="16">
        <f>SUM(S3:S29)</f>
        <v>1395</v>
      </c>
      <c r="T30" s="16">
        <f>SUM(T3:T29)</f>
        <v>1209</v>
      </c>
      <c r="U30" s="16">
        <f>SUM(U3:U29)</f>
        <v>1395</v>
      </c>
      <c r="V30" s="17"/>
      <c r="W30" s="16">
        <f>SUM(W3:W29)</f>
        <v>1116</v>
      </c>
      <c r="X30" s="16">
        <f>SUM(X3:X29)</f>
        <v>1116</v>
      </c>
      <c r="Y30" s="16">
        <f t="shared" ref="Y30:Z30" si="1">SUM(Y3:Y29)</f>
        <v>1395</v>
      </c>
      <c r="Z30" s="16">
        <f t="shared" si="1"/>
        <v>1488</v>
      </c>
      <c r="AA30" s="16">
        <f>SUM(AA3:AA29)</f>
        <v>837</v>
      </c>
      <c r="AB30" s="18"/>
    </row>
    <row r="31" spans="1:28" x14ac:dyDescent="0.25">
      <c r="A31" s="20"/>
      <c r="B31" s="21"/>
      <c r="C31" s="2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thickBot="1" x14ac:dyDescent="0.3">
      <c r="B32" s="23"/>
      <c r="C32" s="23"/>
    </row>
    <row r="33" spans="1:28" ht="19.5" thickBot="1" x14ac:dyDescent="0.35">
      <c r="A33" s="119" t="s">
        <v>36</v>
      </c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1"/>
      <c r="AB33" s="25">
        <f>SUM(AB3:AB29)</f>
        <v>-23369.57</v>
      </c>
    </row>
  </sheetData>
  <mergeCells count="14">
    <mergeCell ref="AB1:AB2"/>
    <mergeCell ref="A1:A2"/>
    <mergeCell ref="B1:B2"/>
    <mergeCell ref="C1:C2"/>
    <mergeCell ref="D1:D2"/>
    <mergeCell ref="E1:I1"/>
    <mergeCell ref="J1:J2"/>
    <mergeCell ref="A30:C30"/>
    <mergeCell ref="A33:AA33"/>
    <mergeCell ref="K1:O1"/>
    <mergeCell ref="P1:P2"/>
    <mergeCell ref="Q1:U1"/>
    <mergeCell ref="V1:V2"/>
    <mergeCell ref="W1:AA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zoomScale="85" zoomScaleNormal="85" workbookViewId="0">
      <selection activeCell="AD3" sqref="AD3"/>
    </sheetView>
  </sheetViews>
  <sheetFormatPr defaultRowHeight="15" x14ac:dyDescent="0.25"/>
  <cols>
    <col min="2" max="2" width="19.42578125" customWidth="1"/>
    <col min="28" max="28" width="12.85546875" customWidth="1"/>
  </cols>
  <sheetData>
    <row r="1" spans="1:28" ht="15.75" thickBot="1" x14ac:dyDescent="0.3">
      <c r="A1" s="160" t="s">
        <v>0</v>
      </c>
      <c r="B1" s="160" t="s">
        <v>1</v>
      </c>
      <c r="C1" s="114" t="s">
        <v>67</v>
      </c>
      <c r="D1" s="161" t="s">
        <v>2</v>
      </c>
      <c r="E1" s="163" t="s">
        <v>37</v>
      </c>
      <c r="F1" s="164"/>
      <c r="G1" s="164"/>
      <c r="H1" s="164"/>
      <c r="I1" s="165"/>
      <c r="J1" s="166" t="s">
        <v>2</v>
      </c>
      <c r="K1" s="167" t="s">
        <v>4</v>
      </c>
      <c r="L1" s="164"/>
      <c r="M1" s="164"/>
      <c r="N1" s="164"/>
      <c r="O1" s="165"/>
      <c r="P1" s="166" t="s">
        <v>2</v>
      </c>
      <c r="Q1" s="167" t="s">
        <v>5</v>
      </c>
      <c r="R1" s="164"/>
      <c r="S1" s="164"/>
      <c r="T1" s="164"/>
      <c r="U1" s="165"/>
      <c r="V1" s="166" t="s">
        <v>2</v>
      </c>
      <c r="W1" s="167" t="s">
        <v>6</v>
      </c>
      <c r="X1" s="164"/>
      <c r="Y1" s="164"/>
      <c r="Z1" s="164"/>
      <c r="AA1" s="164"/>
      <c r="AB1" s="168" t="s">
        <v>68</v>
      </c>
    </row>
    <row r="2" spans="1:28" ht="15.75" thickBot="1" x14ac:dyDescent="0.3">
      <c r="A2" s="151"/>
      <c r="B2" s="151"/>
      <c r="C2" s="115"/>
      <c r="D2" s="162"/>
      <c r="E2" s="59">
        <v>3</v>
      </c>
      <c r="F2" s="60">
        <v>4</v>
      </c>
      <c r="G2" s="60">
        <v>5</v>
      </c>
      <c r="H2" s="60">
        <v>6</v>
      </c>
      <c r="I2" s="61">
        <v>7</v>
      </c>
      <c r="J2" s="136"/>
      <c r="K2" s="59">
        <v>17</v>
      </c>
      <c r="L2" s="60">
        <v>18</v>
      </c>
      <c r="M2" s="60">
        <v>19</v>
      </c>
      <c r="N2" s="60">
        <v>20</v>
      </c>
      <c r="O2" s="61">
        <v>21</v>
      </c>
      <c r="P2" s="136"/>
      <c r="Q2" s="59">
        <v>24</v>
      </c>
      <c r="R2" s="60">
        <v>25</v>
      </c>
      <c r="S2" s="60">
        <v>26</v>
      </c>
      <c r="T2" s="60">
        <v>27</v>
      </c>
      <c r="U2" s="61">
        <v>28</v>
      </c>
      <c r="V2" s="136"/>
      <c r="W2" s="62">
        <v>31</v>
      </c>
      <c r="X2" s="63"/>
      <c r="Y2" s="63"/>
      <c r="Z2" s="63"/>
      <c r="AA2" s="64"/>
      <c r="AB2" s="169"/>
    </row>
    <row r="3" spans="1:28" x14ac:dyDescent="0.25">
      <c r="A3" s="1">
        <v>1</v>
      </c>
      <c r="B3" s="2" t="s">
        <v>7</v>
      </c>
      <c r="C3" s="28">
        <v>-497.94000000000005</v>
      </c>
      <c r="D3" s="29">
        <v>2000</v>
      </c>
      <c r="E3" s="4">
        <v>93</v>
      </c>
      <c r="F3" s="4">
        <v>93</v>
      </c>
      <c r="G3" s="4">
        <v>93</v>
      </c>
      <c r="H3" s="4">
        <v>93</v>
      </c>
      <c r="I3" s="101"/>
      <c r="J3" s="7"/>
      <c r="K3" s="4">
        <v>93</v>
      </c>
      <c r="L3" s="4">
        <v>93</v>
      </c>
      <c r="M3" s="4">
        <v>93</v>
      </c>
      <c r="N3" s="4">
        <v>93</v>
      </c>
      <c r="O3" s="101"/>
      <c r="P3" s="7"/>
      <c r="Q3" s="4">
        <v>93</v>
      </c>
      <c r="R3" s="4">
        <v>93</v>
      </c>
      <c r="S3" s="4">
        <v>93</v>
      </c>
      <c r="T3" s="4">
        <v>93</v>
      </c>
      <c r="U3" s="4">
        <v>93</v>
      </c>
      <c r="V3" s="7"/>
      <c r="W3" s="4">
        <v>93</v>
      </c>
      <c r="X3" s="101"/>
      <c r="Y3" s="101"/>
      <c r="Z3" s="101"/>
      <c r="AA3" s="101"/>
      <c r="AB3" s="66">
        <f t="shared" ref="AB3:AB26" si="0">(C3+D3+J3+P3+V3)-(SUM(E3:I3)+SUM(K3:O3)+SUM(Q3:U3)+SUM(W3:AA3))</f>
        <v>200.05999999999995</v>
      </c>
    </row>
    <row r="4" spans="1:28" x14ac:dyDescent="0.25">
      <c r="A4" s="10">
        <v>2</v>
      </c>
      <c r="B4" s="11" t="s">
        <v>9</v>
      </c>
      <c r="C4" s="28">
        <v>-208.83999999999992</v>
      </c>
      <c r="D4" s="30">
        <v>2000</v>
      </c>
      <c r="E4" s="101"/>
      <c r="F4" s="101"/>
      <c r="G4" s="101"/>
      <c r="H4" s="101"/>
      <c r="I4" s="101"/>
      <c r="J4" s="6"/>
      <c r="K4" s="101"/>
      <c r="L4" s="101"/>
      <c r="M4" s="4">
        <v>93</v>
      </c>
      <c r="N4" s="101"/>
      <c r="O4" s="101"/>
      <c r="P4" s="6"/>
      <c r="Q4" s="101"/>
      <c r="R4" s="101"/>
      <c r="S4" s="101"/>
      <c r="T4" s="101"/>
      <c r="U4" s="101"/>
      <c r="V4" s="6"/>
      <c r="W4" s="101"/>
      <c r="X4" s="101"/>
      <c r="Y4" s="101"/>
      <c r="Z4" s="101"/>
      <c r="AA4" s="101"/>
      <c r="AB4" s="66">
        <f t="shared" si="0"/>
        <v>1698.16</v>
      </c>
    </row>
    <row r="5" spans="1:28" x14ac:dyDescent="0.25">
      <c r="A5" s="10">
        <v>3</v>
      </c>
      <c r="B5" s="11" t="s">
        <v>10</v>
      </c>
      <c r="C5" s="28">
        <v>0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6">
        <f t="shared" si="0"/>
        <v>0</v>
      </c>
    </row>
    <row r="6" spans="1:28" x14ac:dyDescent="0.25">
      <c r="A6" s="10">
        <v>4</v>
      </c>
      <c r="B6" s="11" t="s">
        <v>11</v>
      </c>
      <c r="C6" s="28">
        <v>2546.6100000000006</v>
      </c>
      <c r="D6" s="30"/>
      <c r="E6" s="101"/>
      <c r="F6" s="101"/>
      <c r="G6" s="4">
        <v>93</v>
      </c>
      <c r="H6" s="101"/>
      <c r="I6" s="101"/>
      <c r="J6" s="6"/>
      <c r="K6" s="101"/>
      <c r="L6" s="101"/>
      <c r="M6" s="4">
        <v>93</v>
      </c>
      <c r="N6" s="4">
        <v>93</v>
      </c>
      <c r="O6" s="101"/>
      <c r="P6" s="6"/>
      <c r="Q6" s="101"/>
      <c r="R6" s="101"/>
      <c r="S6" s="4">
        <v>93</v>
      </c>
      <c r="T6" s="101"/>
      <c r="U6" s="101"/>
      <c r="V6" s="6"/>
      <c r="W6" s="101"/>
      <c r="X6" s="101"/>
      <c r="Y6" s="101"/>
      <c r="Z6" s="101"/>
      <c r="AA6" s="101"/>
      <c r="AB6" s="66">
        <f t="shared" si="0"/>
        <v>2174.6100000000006</v>
      </c>
    </row>
    <row r="7" spans="1:28" x14ac:dyDescent="0.25">
      <c r="A7" s="10">
        <v>5</v>
      </c>
      <c r="B7" s="11" t="s">
        <v>12</v>
      </c>
      <c r="C7" s="28">
        <v>-3330.37</v>
      </c>
      <c r="D7" s="30">
        <v>4600</v>
      </c>
      <c r="E7" s="4">
        <v>93</v>
      </c>
      <c r="F7" s="4">
        <v>93</v>
      </c>
      <c r="G7" s="4">
        <v>93</v>
      </c>
      <c r="H7" s="4">
        <v>93</v>
      </c>
      <c r="I7" s="101"/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101"/>
      <c r="Y7" s="101"/>
      <c r="Z7" s="101"/>
      <c r="AA7" s="101"/>
      <c r="AB7" s="66">
        <f t="shared" si="0"/>
        <v>-125.36999999999989</v>
      </c>
    </row>
    <row r="8" spans="1:28" x14ac:dyDescent="0.25">
      <c r="A8" s="10">
        <v>6</v>
      </c>
      <c r="B8" s="11" t="s">
        <v>13</v>
      </c>
      <c r="C8" s="28">
        <v>-2475.39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101"/>
      <c r="Y8" s="101"/>
      <c r="Z8" s="101"/>
      <c r="AA8" s="101"/>
      <c r="AB8" s="66">
        <f t="shared" si="0"/>
        <v>-1870.3899999999999</v>
      </c>
    </row>
    <row r="9" spans="1:28" x14ac:dyDescent="0.25">
      <c r="A9" s="10">
        <v>7</v>
      </c>
      <c r="B9" s="11" t="s">
        <v>14</v>
      </c>
      <c r="C9" s="28">
        <v>-1739.56</v>
      </c>
      <c r="D9" s="30">
        <v>5000</v>
      </c>
      <c r="E9" s="4">
        <v>93</v>
      </c>
      <c r="F9" s="4">
        <v>93</v>
      </c>
      <c r="G9" s="4">
        <v>93</v>
      </c>
      <c r="H9" s="101"/>
      <c r="I9" s="101"/>
      <c r="J9" s="6"/>
      <c r="K9" s="101"/>
      <c r="L9" s="101"/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6">
        <f t="shared" si="0"/>
        <v>2237.44</v>
      </c>
    </row>
    <row r="10" spans="1:28" x14ac:dyDescent="0.25">
      <c r="A10" s="10">
        <v>8</v>
      </c>
      <c r="B10" s="11" t="s">
        <v>15</v>
      </c>
      <c r="C10" s="28">
        <v>-927.22000000000025</v>
      </c>
      <c r="D10" s="30"/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101"/>
      <c r="Y10" s="101"/>
      <c r="Z10" s="101"/>
      <c r="AA10" s="101"/>
      <c r="AB10" s="66">
        <f t="shared" si="0"/>
        <v>-2322.2200000000003</v>
      </c>
    </row>
    <row r="11" spans="1:28" x14ac:dyDescent="0.25">
      <c r="A11" s="10">
        <v>9</v>
      </c>
      <c r="B11" s="11" t="s">
        <v>16</v>
      </c>
      <c r="C11" s="28">
        <v>-158</v>
      </c>
      <c r="D11" s="30"/>
      <c r="E11" s="101"/>
      <c r="F11" s="101"/>
      <c r="G11" s="101"/>
      <c r="H11" s="101"/>
      <c r="I11" s="101"/>
      <c r="J11" s="6"/>
      <c r="K11" s="101"/>
      <c r="L11" s="101"/>
      <c r="M11" s="101"/>
      <c r="N11" s="101"/>
      <c r="O11" s="101"/>
      <c r="P11" s="6"/>
      <c r="Q11" s="101"/>
      <c r="R11" s="101"/>
      <c r="S11" s="101"/>
      <c r="T11" s="101"/>
      <c r="U11" s="101"/>
      <c r="V11" s="6"/>
      <c r="W11" s="101"/>
      <c r="X11" s="101"/>
      <c r="Y11" s="101"/>
      <c r="Z11" s="101"/>
      <c r="AA11" s="101"/>
      <c r="AB11" s="66">
        <f t="shared" si="0"/>
        <v>-158</v>
      </c>
    </row>
    <row r="12" spans="1:28" x14ac:dyDescent="0.25">
      <c r="A12" s="10">
        <v>10</v>
      </c>
      <c r="B12" s="11" t="s">
        <v>17</v>
      </c>
      <c r="C12" s="28">
        <v>-2508.12</v>
      </c>
      <c r="D12" s="30">
        <v>4000</v>
      </c>
      <c r="E12" s="4">
        <v>93</v>
      </c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101"/>
      <c r="Y12" s="101"/>
      <c r="Z12" s="101"/>
      <c r="AA12" s="101"/>
      <c r="AB12" s="66">
        <f t="shared" si="0"/>
        <v>96.880000000000109</v>
      </c>
    </row>
    <row r="13" spans="1:28" x14ac:dyDescent="0.25">
      <c r="A13" s="10">
        <v>11</v>
      </c>
      <c r="B13" s="11" t="s">
        <v>18</v>
      </c>
      <c r="C13" s="28"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v>0</v>
      </c>
    </row>
    <row r="14" spans="1:28" x14ac:dyDescent="0.25">
      <c r="A14" s="10">
        <v>12</v>
      </c>
      <c r="B14" s="11" t="s">
        <v>19</v>
      </c>
      <c r="C14" s="28">
        <v>-1257.8800000000001</v>
      </c>
      <c r="D14" s="30">
        <v>4000</v>
      </c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4">
        <v>93</v>
      </c>
      <c r="X14" s="101"/>
      <c r="Y14" s="101"/>
      <c r="Z14" s="101"/>
      <c r="AA14" s="101"/>
      <c r="AB14" s="66">
        <f t="shared" si="0"/>
        <v>1812.12</v>
      </c>
    </row>
    <row r="15" spans="1:28" x14ac:dyDescent="0.25">
      <c r="A15" s="10">
        <v>13</v>
      </c>
      <c r="B15" s="11" t="s">
        <v>20</v>
      </c>
      <c r="C15" s="28">
        <v>-133.88000000000011</v>
      </c>
      <c r="D15" s="30">
        <v>1000</v>
      </c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f t="shared" si="0"/>
        <v>866.11999999999989</v>
      </c>
    </row>
    <row r="16" spans="1:28" x14ac:dyDescent="0.25">
      <c r="A16" s="10">
        <v>14</v>
      </c>
      <c r="B16" s="11" t="s">
        <v>21</v>
      </c>
      <c r="C16" s="28">
        <v>0</v>
      </c>
      <c r="D16" s="30"/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101"/>
      <c r="X16" s="101"/>
      <c r="Y16" s="101"/>
      <c r="Z16" s="101"/>
      <c r="AA16" s="101"/>
      <c r="AB16" s="66">
        <f t="shared" si="0"/>
        <v>0</v>
      </c>
    </row>
    <row r="17" spans="1:28" x14ac:dyDescent="0.25">
      <c r="A17" s="10">
        <v>15</v>
      </c>
      <c r="B17" s="11" t="s">
        <v>22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16</v>
      </c>
      <c r="B18" s="11" t="s">
        <v>23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17</v>
      </c>
      <c r="B19" s="11" t="s">
        <v>24</v>
      </c>
      <c r="C19" s="28">
        <v>-1332.21</v>
      </c>
      <c r="D19" s="30">
        <v>2710</v>
      </c>
      <c r="E19" s="101"/>
      <c r="F19" s="101"/>
      <c r="G19" s="4">
        <v>93</v>
      </c>
      <c r="H19" s="101"/>
      <c r="I19" s="101"/>
      <c r="J19" s="6"/>
      <c r="K19" s="4">
        <v>93</v>
      </c>
      <c r="L19" s="101"/>
      <c r="M19" s="4">
        <v>93</v>
      </c>
      <c r="N19" s="4">
        <v>93</v>
      </c>
      <c r="O19" s="101"/>
      <c r="P19" s="6"/>
      <c r="Q19" s="4">
        <v>93</v>
      </c>
      <c r="R19" s="101"/>
      <c r="S19" s="4">
        <v>93</v>
      </c>
      <c r="T19" s="4">
        <v>93</v>
      </c>
      <c r="U19" s="101"/>
      <c r="V19" s="6"/>
      <c r="W19" s="101"/>
      <c r="X19" s="101"/>
      <c r="Y19" s="101"/>
      <c r="Z19" s="101"/>
      <c r="AA19" s="101"/>
      <c r="AB19" s="66">
        <f t="shared" si="0"/>
        <v>726.79</v>
      </c>
    </row>
    <row r="20" spans="1:28" x14ac:dyDescent="0.25">
      <c r="A20" s="10">
        <v>18</v>
      </c>
      <c r="B20" s="102" t="s">
        <v>52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19</v>
      </c>
      <c r="B21" s="11" t="s">
        <v>26</v>
      </c>
      <c r="C21" s="28">
        <v>142.40999999999985</v>
      </c>
      <c r="D21" s="30">
        <v>5000</v>
      </c>
      <c r="E21" s="4">
        <v>93</v>
      </c>
      <c r="F21" s="4">
        <v>93</v>
      </c>
      <c r="G21" s="4">
        <v>93</v>
      </c>
      <c r="H21" s="4">
        <v>93</v>
      </c>
      <c r="I21" s="101"/>
      <c r="J21" s="6"/>
      <c r="K21" s="4">
        <v>93</v>
      </c>
      <c r="L21" s="4">
        <v>93</v>
      </c>
      <c r="M21" s="4">
        <v>93</v>
      </c>
      <c r="N21" s="4">
        <v>93</v>
      </c>
      <c r="O21" s="4">
        <v>93</v>
      </c>
      <c r="P21" s="6"/>
      <c r="Q21" s="4">
        <v>93</v>
      </c>
      <c r="R21" s="4">
        <v>93</v>
      </c>
      <c r="S21" s="4">
        <v>93</v>
      </c>
      <c r="T21" s="4">
        <v>93</v>
      </c>
      <c r="U21" s="4">
        <v>93</v>
      </c>
      <c r="V21" s="6"/>
      <c r="W21" s="4">
        <v>93</v>
      </c>
      <c r="X21" s="101"/>
      <c r="Y21" s="101"/>
      <c r="Z21" s="101"/>
      <c r="AA21" s="101"/>
      <c r="AB21" s="66">
        <f t="shared" si="0"/>
        <v>3747.41</v>
      </c>
    </row>
    <row r="22" spans="1:28" x14ac:dyDescent="0.25">
      <c r="A22" s="10">
        <v>20</v>
      </c>
      <c r="B22" s="11" t="s">
        <v>27</v>
      </c>
      <c r="C22" s="28">
        <v>-864.77</v>
      </c>
      <c r="D22" s="30">
        <v>1000</v>
      </c>
      <c r="E22" s="4">
        <v>93</v>
      </c>
      <c r="F22" s="101"/>
      <c r="G22" s="101"/>
      <c r="H22" s="101"/>
      <c r="I22" s="101"/>
      <c r="J22" s="6"/>
      <c r="K22" s="101"/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101"/>
      <c r="S22" s="4">
        <v>93</v>
      </c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-515.77</v>
      </c>
    </row>
    <row r="23" spans="1:28" x14ac:dyDescent="0.25">
      <c r="A23" s="10">
        <v>21</v>
      </c>
      <c r="B23" s="11" t="s">
        <v>28</v>
      </c>
      <c r="C23" s="28">
        <v>-465</v>
      </c>
      <c r="D23" s="30"/>
      <c r="E23" s="101"/>
      <c r="F23" s="101"/>
      <c r="G23" s="101"/>
      <c r="H23" s="101"/>
      <c r="I23" s="101"/>
      <c r="J23" s="6"/>
      <c r="K23" s="101"/>
      <c r="L23" s="101"/>
      <c r="M23" s="101"/>
      <c r="N23" s="101"/>
      <c r="O23" s="101"/>
      <c r="P23" s="6"/>
      <c r="Q23" s="101"/>
      <c r="R23" s="101"/>
      <c r="S23" s="101"/>
      <c r="T23" s="101"/>
      <c r="U23" s="101"/>
      <c r="V23" s="6"/>
      <c r="W23" s="101"/>
      <c r="X23" s="101"/>
      <c r="Y23" s="101"/>
      <c r="Z23" s="101"/>
      <c r="AA23" s="101"/>
      <c r="AB23" s="66">
        <f>(C23+D23+J23+P23+V23)-(SUM(E23:I23)+SUM(K23:O23)+SUM(Q23:U23)+SUM(W23:AA23))</f>
        <v>-465</v>
      </c>
    </row>
    <row r="24" spans="1:28" x14ac:dyDescent="0.25">
      <c r="A24" s="10">
        <v>22</v>
      </c>
      <c r="B24" s="11" t="s">
        <v>29</v>
      </c>
      <c r="C24" s="28">
        <v>-1818.4899999999998</v>
      </c>
      <c r="D24" s="30">
        <v>5000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4">
        <v>93</v>
      </c>
      <c r="L24" s="4">
        <v>93</v>
      </c>
      <c r="M24" s="4">
        <v>93</v>
      </c>
      <c r="N24" s="4">
        <v>93</v>
      </c>
      <c r="O24" s="4">
        <v>93</v>
      </c>
      <c r="P24" s="6"/>
      <c r="Q24" s="4">
        <v>93</v>
      </c>
      <c r="R24" s="4">
        <v>93</v>
      </c>
      <c r="S24" s="4">
        <v>93</v>
      </c>
      <c r="T24" s="4">
        <v>93</v>
      </c>
      <c r="U24" s="4">
        <v>93</v>
      </c>
      <c r="V24" s="6"/>
      <c r="W24" s="4">
        <v>93</v>
      </c>
      <c r="X24" s="101"/>
      <c r="Y24" s="101"/>
      <c r="Z24" s="101"/>
      <c r="AA24" s="101"/>
      <c r="AB24" s="66">
        <f>(C24+D24+J24+P24+V24)-(SUM(E24:I24)+SUM(K24:O24)+SUM(Q24:U24)+SUM(W24:AA24))</f>
        <v>1693.5100000000002</v>
      </c>
    </row>
    <row r="25" spans="1:28" x14ac:dyDescent="0.25">
      <c r="A25" s="10">
        <v>23</v>
      </c>
      <c r="B25" s="11" t="s">
        <v>30</v>
      </c>
      <c r="C25" s="28">
        <v>0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0</v>
      </c>
    </row>
    <row r="26" spans="1:28" x14ac:dyDescent="0.25">
      <c r="A26" s="10">
        <v>24</v>
      </c>
      <c r="B26" s="11" t="s">
        <v>31</v>
      </c>
      <c r="C26" s="28">
        <v>-6603</v>
      </c>
      <c r="D26" s="30">
        <v>6231</v>
      </c>
      <c r="E26" s="101"/>
      <c r="F26" s="101"/>
      <c r="G26" s="101"/>
      <c r="H26" s="101"/>
      <c r="I26" s="101"/>
      <c r="J26" s="6"/>
      <c r="K26" s="101"/>
      <c r="L26" s="101"/>
      <c r="M26" s="101"/>
      <c r="N26" s="101"/>
      <c r="O26" s="101"/>
      <c r="P26" s="6"/>
      <c r="Q26" s="101"/>
      <c r="R26" s="101"/>
      <c r="S26" s="101"/>
      <c r="T26" s="101"/>
      <c r="U26" s="101"/>
      <c r="V26" s="6"/>
      <c r="W26" s="101"/>
      <c r="X26" s="101"/>
      <c r="Y26" s="101"/>
      <c r="Z26" s="101"/>
      <c r="AA26" s="101"/>
      <c r="AB26" s="66">
        <f t="shared" si="0"/>
        <v>-372</v>
      </c>
    </row>
    <row r="27" spans="1:28" x14ac:dyDescent="0.25">
      <c r="A27" s="10">
        <v>25</v>
      </c>
      <c r="B27" s="11" t="s">
        <v>32</v>
      </c>
      <c r="C27" s="28">
        <v>-574.5300000000002</v>
      </c>
      <c r="D27" s="30">
        <v>2000</v>
      </c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101"/>
      <c r="Z27" s="101"/>
      <c r="AA27" s="101"/>
      <c r="AB27" s="66">
        <f>(C27+D27+J27+P27+V27)-(SUM(E27:I27)+SUM(K27:O27)+SUM(Q27:U27)+SUM(W27:AA27))</f>
        <v>-62.5300000000002</v>
      </c>
    </row>
    <row r="28" spans="1:28" x14ac:dyDescent="0.25">
      <c r="A28" s="10">
        <v>26</v>
      </c>
      <c r="B28" s="11" t="s">
        <v>33</v>
      </c>
      <c r="C28" s="28">
        <v>-1198.97</v>
      </c>
      <c r="D28" s="30">
        <v>1000</v>
      </c>
      <c r="E28" s="101"/>
      <c r="F28" s="101"/>
      <c r="G28" s="101"/>
      <c r="H28" s="101"/>
      <c r="I28" s="101"/>
      <c r="J28" s="6"/>
      <c r="K28" s="101"/>
      <c r="L28" s="101"/>
      <c r="M28" s="101"/>
      <c r="N28" s="101"/>
      <c r="O28" s="101"/>
      <c r="P28" s="6"/>
      <c r="Q28" s="101"/>
      <c r="R28" s="101"/>
      <c r="S28" s="101"/>
      <c r="T28" s="101"/>
      <c r="U28" s="101"/>
      <c r="V28" s="6"/>
      <c r="W28" s="101"/>
      <c r="X28" s="101"/>
      <c r="Y28" s="101"/>
      <c r="Z28" s="101"/>
      <c r="AA28" s="101"/>
      <c r="AB28" s="66">
        <f>(C28+D28+J28+P28+V28)-(SUM(E28:I28)+SUM(K28:O28)+SUM(Q28:U28)+SUM(W28:AA28))</f>
        <v>-198.97000000000003</v>
      </c>
    </row>
    <row r="29" spans="1:28" ht="15.75" thickBot="1" x14ac:dyDescent="0.3">
      <c r="A29" s="13">
        <v>27</v>
      </c>
      <c r="B29" s="14" t="s">
        <v>34</v>
      </c>
      <c r="C29" s="28">
        <v>35.579999999999927</v>
      </c>
      <c r="D29" s="31">
        <v>2000</v>
      </c>
      <c r="E29" s="4">
        <v>93</v>
      </c>
      <c r="F29" s="4">
        <v>93</v>
      </c>
      <c r="G29" s="4">
        <v>93</v>
      </c>
      <c r="H29" s="101"/>
      <c r="I29" s="101"/>
      <c r="J29" s="34"/>
      <c r="K29" s="101"/>
      <c r="L29" s="101"/>
      <c r="M29" s="4">
        <v>93</v>
      </c>
      <c r="N29" s="101"/>
      <c r="O29" s="101"/>
      <c r="P29" s="34"/>
      <c r="Q29" s="101"/>
      <c r="R29" s="101"/>
      <c r="S29" s="4">
        <v>93</v>
      </c>
      <c r="T29" s="101"/>
      <c r="U29" s="101"/>
      <c r="V29" s="34"/>
      <c r="W29" s="101"/>
      <c r="X29" s="101"/>
      <c r="Y29" s="101"/>
      <c r="Z29" s="101"/>
      <c r="AA29" s="101"/>
      <c r="AB29" s="67">
        <f>(C29+D29+J29+P29+V29)-(SUM(E29:I29)+SUM(K29:O29)+SUM(Q29:U29)+SUM(W29:AA29))</f>
        <v>1570.58</v>
      </c>
    </row>
    <row r="30" spans="1:28" ht="15.75" thickBot="1" x14ac:dyDescent="0.3">
      <c r="A30" s="154" t="s">
        <v>38</v>
      </c>
      <c r="B30" s="155"/>
      <c r="C30" s="156"/>
      <c r="D30" s="15"/>
      <c r="E30" s="16">
        <f>SUM(E3:E29)</f>
        <v>1023</v>
      </c>
      <c r="F30" s="16">
        <f>SUM(F3:F29)</f>
        <v>930</v>
      </c>
      <c r="G30" s="16">
        <f>SUM(G3:G29)</f>
        <v>1116</v>
      </c>
      <c r="H30" s="16">
        <f>SUM(H3:H29)</f>
        <v>744</v>
      </c>
      <c r="I30" s="16">
        <f>SUM(I3:I29)</f>
        <v>186</v>
      </c>
      <c r="J30" s="17"/>
      <c r="K30" s="16">
        <f>SUM(K3:K29)</f>
        <v>930</v>
      </c>
      <c r="L30" s="16">
        <f>SUM(L3:L29)</f>
        <v>930</v>
      </c>
      <c r="M30" s="16">
        <f>SUM(M3:M29)</f>
        <v>1395</v>
      </c>
      <c r="N30" s="16">
        <f>SUM(N3:N29)</f>
        <v>1209</v>
      </c>
      <c r="O30" s="16">
        <f>SUM(O3:O29)</f>
        <v>930</v>
      </c>
      <c r="P30" s="17"/>
      <c r="Q30" s="16">
        <f>SUM(Q3:Q29)</f>
        <v>1116</v>
      </c>
      <c r="R30" s="16">
        <f>SUM(R3:R29)</f>
        <v>930</v>
      </c>
      <c r="S30" s="16">
        <f>SUM(S3:S29)</f>
        <v>1209</v>
      </c>
      <c r="T30" s="16">
        <f>SUM(T3:T29)</f>
        <v>1023</v>
      </c>
      <c r="U30" s="16">
        <f>SUM(U3:U29)</f>
        <v>930</v>
      </c>
      <c r="V30" s="17"/>
      <c r="W30" s="16">
        <f>SUM(W3:W29)</f>
        <v>837</v>
      </c>
      <c r="X30" s="16">
        <f>SUM(X3:X29)</f>
        <v>0</v>
      </c>
      <c r="Y30" s="16">
        <f t="shared" ref="Y30:Z30" si="1">SUM(Y3:Y29)</f>
        <v>0</v>
      </c>
      <c r="Z30" s="16">
        <f t="shared" si="1"/>
        <v>0</v>
      </c>
      <c r="AA30" s="16">
        <f>SUM(AA3:AA29)</f>
        <v>0</v>
      </c>
      <c r="AB30" s="18"/>
    </row>
    <row r="31" spans="1:28" x14ac:dyDescent="0.25">
      <c r="A31" s="20"/>
      <c r="B31" s="21"/>
      <c r="C31" s="2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thickBot="1" x14ac:dyDescent="0.3">
      <c r="B32" s="23"/>
      <c r="C32" s="23"/>
    </row>
    <row r="33" spans="1:28" ht="19.5" thickBot="1" x14ac:dyDescent="0.35">
      <c r="A33" s="119" t="s">
        <v>36</v>
      </c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1"/>
      <c r="AB33" s="25">
        <f>SUM(AB3:AB29)</f>
        <v>10733.43</v>
      </c>
    </row>
  </sheetData>
  <mergeCells count="14">
    <mergeCell ref="AB1:AB2"/>
    <mergeCell ref="A1:A2"/>
    <mergeCell ref="B1:B2"/>
    <mergeCell ref="C1:C2"/>
    <mergeCell ref="D1:D2"/>
    <mergeCell ref="E1:I1"/>
    <mergeCell ref="J1:J2"/>
    <mergeCell ref="A30:C30"/>
    <mergeCell ref="A33:AA33"/>
    <mergeCell ref="K1:O1"/>
    <mergeCell ref="P1:P2"/>
    <mergeCell ref="Q1:U1"/>
    <mergeCell ref="V1:V2"/>
    <mergeCell ref="W1:AA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AJ4" sqref="AJ4"/>
    </sheetView>
  </sheetViews>
  <sheetFormatPr defaultRowHeight="15" x14ac:dyDescent="0.25"/>
  <cols>
    <col min="2" max="2" width="23" customWidth="1"/>
    <col min="3" max="3" width="10.42578125" style="103" customWidth="1"/>
    <col min="34" max="34" width="12.7109375" customWidth="1"/>
  </cols>
  <sheetData>
    <row r="1" spans="1:34" ht="15.75" thickBot="1" x14ac:dyDescent="0.3">
      <c r="E1" s="109" t="s">
        <v>69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thickBot="1" x14ac:dyDescent="0.3">
      <c r="A2" s="112" t="s">
        <v>0</v>
      </c>
      <c r="B2" s="113" t="s">
        <v>1</v>
      </c>
      <c r="C2" s="170" t="s">
        <v>46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49</v>
      </c>
    </row>
    <row r="3" spans="1:34" ht="15.75" thickBot="1" x14ac:dyDescent="0.3">
      <c r="A3" s="112"/>
      <c r="B3" s="113"/>
      <c r="C3" s="171"/>
      <c r="D3" s="112"/>
      <c r="E3" s="59">
        <v>1</v>
      </c>
      <c r="F3" s="60">
        <v>2</v>
      </c>
      <c r="G3" s="60">
        <v>3</v>
      </c>
      <c r="H3" s="60">
        <v>4</v>
      </c>
      <c r="I3" s="61"/>
      <c r="J3" s="118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18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18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18"/>
      <c r="AC3" s="62">
        <v>28</v>
      </c>
      <c r="AD3" s="63">
        <v>29</v>
      </c>
      <c r="AE3" s="63">
        <v>30</v>
      </c>
      <c r="AF3" s="63"/>
      <c r="AG3" s="64"/>
      <c r="AH3" s="107"/>
    </row>
    <row r="4" spans="1:34" x14ac:dyDescent="0.25">
      <c r="A4" s="1">
        <v>1</v>
      </c>
      <c r="B4" s="2" t="s">
        <v>7</v>
      </c>
      <c r="C4" s="104">
        <v>200.05999999999995</v>
      </c>
      <c r="D4" s="29"/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>(C4+D4+J4+P4+V4+AB4)-(SUM(E4:I4)+SUM(K4:O4)+SUM(Q4:U4)+SUM(W4:AA4)+SUM(AC4:AG4))</f>
        <v>-1659.94</v>
      </c>
    </row>
    <row r="5" spans="1:34" x14ac:dyDescent="0.25">
      <c r="A5" s="10">
        <v>2</v>
      </c>
      <c r="B5" s="11" t="s">
        <v>9</v>
      </c>
      <c r="C5" s="104">
        <v>1698.16</v>
      </c>
      <c r="D5" s="30"/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101"/>
      <c r="V5" s="6"/>
      <c r="W5" s="101"/>
      <c r="X5" s="101"/>
      <c r="Y5" s="101"/>
      <c r="Z5" s="101"/>
      <c r="AA5" s="101"/>
      <c r="AB5" s="6"/>
      <c r="AC5" s="4">
        <v>93</v>
      </c>
      <c r="AD5" s="101"/>
      <c r="AE5" s="101"/>
      <c r="AF5" s="101"/>
      <c r="AG5" s="101"/>
      <c r="AH5" s="66">
        <f t="shared" ref="AH5:AH30" si="0">(C5+D5+J5+P5+V5+AB5)-(SUM(E5:I5)+SUM(K5:O5)+SUM(Q5:U5)+SUM(W5:AA5)+SUM(AC5:AG5))</f>
        <v>1140.1600000000001</v>
      </c>
    </row>
    <row r="6" spans="1:34" x14ac:dyDescent="0.25">
      <c r="A6" s="10">
        <v>3</v>
      </c>
      <c r="B6" s="11" t="s">
        <v>10</v>
      </c>
      <c r="C6" s="104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104">
        <v>2174.6100000000006</v>
      </c>
      <c r="D7" s="30"/>
      <c r="E7" s="101"/>
      <c r="F7" s="4">
        <v>93</v>
      </c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4">
        <v>93</v>
      </c>
      <c r="Z7" s="101"/>
      <c r="AA7" s="101"/>
      <c r="AB7" s="6"/>
      <c r="AC7" s="4">
        <v>93</v>
      </c>
      <c r="AD7" s="101"/>
      <c r="AE7" s="101"/>
      <c r="AF7" s="101"/>
      <c r="AG7" s="101"/>
      <c r="AH7" s="66">
        <f t="shared" si="0"/>
        <v>1709.6100000000006</v>
      </c>
    </row>
    <row r="8" spans="1:34" x14ac:dyDescent="0.25">
      <c r="A8" s="10">
        <v>5</v>
      </c>
      <c r="B8" s="11" t="s">
        <v>12</v>
      </c>
      <c r="C8" s="104">
        <v>-125.36999999999989</v>
      </c>
      <c r="D8" s="30"/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101"/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4">
        <v>93</v>
      </c>
      <c r="AF8" s="101"/>
      <c r="AG8" s="101"/>
      <c r="AH8" s="66">
        <f t="shared" si="0"/>
        <v>-2078.37</v>
      </c>
    </row>
    <row r="9" spans="1:34" x14ac:dyDescent="0.25">
      <c r="A9" s="10">
        <v>6</v>
      </c>
      <c r="B9" s="11" t="s">
        <v>13</v>
      </c>
      <c r="C9" s="104">
        <v>-1870.3899999999999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101"/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-3730.39</v>
      </c>
    </row>
    <row r="10" spans="1:34" x14ac:dyDescent="0.25">
      <c r="A10" s="10">
        <v>7</v>
      </c>
      <c r="B10" s="11" t="s">
        <v>14</v>
      </c>
      <c r="C10" s="104">
        <v>2237.44</v>
      </c>
      <c r="D10" s="30"/>
      <c r="E10" s="4">
        <v>93</v>
      </c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101"/>
      <c r="R10" s="101"/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749.44</v>
      </c>
    </row>
    <row r="11" spans="1:34" x14ac:dyDescent="0.25">
      <c r="A11" s="10">
        <v>8</v>
      </c>
      <c r="B11" s="11" t="s">
        <v>15</v>
      </c>
      <c r="C11" s="104">
        <v>-2322.2200000000003</v>
      </c>
      <c r="D11" s="30"/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101"/>
      <c r="S11" s="101"/>
      <c r="T11" s="101"/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101"/>
      <c r="AD11" s="101"/>
      <c r="AE11" s="101"/>
      <c r="AF11" s="101"/>
      <c r="AG11" s="101"/>
      <c r="AH11" s="66">
        <f t="shared" si="0"/>
        <v>-3810.2200000000003</v>
      </c>
    </row>
    <row r="12" spans="1:34" x14ac:dyDescent="0.25">
      <c r="A12" s="10">
        <v>9</v>
      </c>
      <c r="B12" s="11" t="s">
        <v>16</v>
      </c>
      <c r="C12" s="104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104">
        <v>96.880000000000109</v>
      </c>
      <c r="D13" s="30"/>
      <c r="E13" s="4">
        <v>93</v>
      </c>
      <c r="F13" s="4">
        <v>93</v>
      </c>
      <c r="G13" s="4">
        <v>93</v>
      </c>
      <c r="H13" s="101"/>
      <c r="I13" s="101"/>
      <c r="J13" s="6"/>
      <c r="K13" s="101"/>
      <c r="L13" s="101"/>
      <c r="M13" s="101"/>
      <c r="N13" s="101"/>
      <c r="O13" s="101"/>
      <c r="P13" s="6"/>
      <c r="Q13" s="4">
        <v>93</v>
      </c>
      <c r="R13" s="101"/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101"/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-1112.1199999999999</v>
      </c>
    </row>
    <row r="14" spans="1:34" x14ac:dyDescent="0.25">
      <c r="A14" s="10">
        <v>11</v>
      </c>
      <c r="B14" s="11" t="s">
        <v>18</v>
      </c>
      <c r="C14" s="104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104">
        <v>1812.12</v>
      </c>
      <c r="D15" s="30"/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101"/>
      <c r="N15" s="101"/>
      <c r="O15" s="101"/>
      <c r="P15" s="6"/>
      <c r="Q15" s="4">
        <v>93</v>
      </c>
      <c r="R15" s="101"/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4">
        <v>93</v>
      </c>
      <c r="AF15" s="101"/>
      <c r="AG15" s="101"/>
      <c r="AH15" s="66">
        <f t="shared" si="0"/>
        <v>138.11999999999989</v>
      </c>
    </row>
    <row r="16" spans="1:34" x14ac:dyDescent="0.25">
      <c r="A16" s="10">
        <v>13</v>
      </c>
      <c r="B16" s="11" t="s">
        <v>20</v>
      </c>
      <c r="C16" s="104">
        <v>866.11999999999989</v>
      </c>
      <c r="D16" s="30"/>
      <c r="E16" s="101"/>
      <c r="F16" s="4">
        <v>93</v>
      </c>
      <c r="G16" s="101"/>
      <c r="H16" s="101"/>
      <c r="I16" s="101"/>
      <c r="J16" s="6"/>
      <c r="K16" s="101"/>
      <c r="L16" s="101"/>
      <c r="M16" s="4">
        <v>93</v>
      </c>
      <c r="N16" s="101"/>
      <c r="O16" s="101"/>
      <c r="P16" s="6"/>
      <c r="Q16" s="101"/>
      <c r="R16" s="101"/>
      <c r="S16" s="4">
        <v>93</v>
      </c>
      <c r="T16" s="101"/>
      <c r="U16" s="4">
        <v>93</v>
      </c>
      <c r="V16" s="6"/>
      <c r="W16" s="101"/>
      <c r="X16" s="4">
        <v>93</v>
      </c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401.11999999999989</v>
      </c>
    </row>
    <row r="17" spans="1:34" x14ac:dyDescent="0.25">
      <c r="A17" s="10">
        <v>14</v>
      </c>
      <c r="B17" s="11" t="s">
        <v>21</v>
      </c>
      <c r="C17" s="104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104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104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104">
        <v>726.79</v>
      </c>
      <c r="D20" s="30"/>
      <c r="E20" s="4">
        <v>93</v>
      </c>
      <c r="F20" s="4">
        <v>93</v>
      </c>
      <c r="G20" s="101"/>
      <c r="H20" s="101"/>
      <c r="I20" s="101"/>
      <c r="J20" s="6"/>
      <c r="K20" s="4">
        <v>93</v>
      </c>
      <c r="L20" s="101"/>
      <c r="M20" s="4">
        <v>93</v>
      </c>
      <c r="N20" s="101"/>
      <c r="O20" s="101"/>
      <c r="P20" s="6"/>
      <c r="Q20" s="101"/>
      <c r="R20" s="101"/>
      <c r="S20" s="4">
        <v>93</v>
      </c>
      <c r="T20" s="101"/>
      <c r="U20" s="101"/>
      <c r="V20" s="6"/>
      <c r="W20" s="101"/>
      <c r="X20" s="101"/>
      <c r="Y20" s="101"/>
      <c r="Z20" s="101"/>
      <c r="AA20" s="101"/>
      <c r="AB20" s="6"/>
      <c r="AC20" s="101"/>
      <c r="AD20" s="4">
        <v>93</v>
      </c>
      <c r="AE20" s="101"/>
      <c r="AF20" s="101"/>
      <c r="AG20" s="101"/>
      <c r="AH20" s="66">
        <f t="shared" si="0"/>
        <v>168.78999999999996</v>
      </c>
    </row>
    <row r="21" spans="1:34" x14ac:dyDescent="0.25">
      <c r="A21" s="10">
        <v>18</v>
      </c>
      <c r="B21" s="102" t="s">
        <v>52</v>
      </c>
      <c r="C21" s="104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104">
        <v>3747.41</v>
      </c>
      <c r="D22" s="30"/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101"/>
      <c r="L22" s="101"/>
      <c r="M22" s="101"/>
      <c r="N22" s="101"/>
      <c r="O22" s="4">
        <v>93</v>
      </c>
      <c r="P22" s="6"/>
      <c r="Q22" s="4">
        <v>93</v>
      </c>
      <c r="R22" s="101"/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101"/>
      <c r="AG22" s="101"/>
      <c r="AH22" s="66">
        <f t="shared" si="0"/>
        <v>2166.41</v>
      </c>
    </row>
    <row r="23" spans="1:34" x14ac:dyDescent="0.25">
      <c r="A23" s="10">
        <v>20</v>
      </c>
      <c r="B23" s="11" t="s">
        <v>27</v>
      </c>
      <c r="C23" s="104">
        <v>-515.77</v>
      </c>
      <c r="D23" s="30"/>
      <c r="E23" s="4">
        <v>93</v>
      </c>
      <c r="F23" s="4">
        <v>93</v>
      </c>
      <c r="G23" s="101"/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101"/>
      <c r="R23" s="101"/>
      <c r="S23" s="101"/>
      <c r="T23" s="4">
        <v>93</v>
      </c>
      <c r="U23" s="101"/>
      <c r="V23" s="6"/>
      <c r="W23" s="4">
        <v>93</v>
      </c>
      <c r="X23" s="4">
        <v>93</v>
      </c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0"/>
        <v>-1538.77</v>
      </c>
    </row>
    <row r="24" spans="1:34" x14ac:dyDescent="0.25">
      <c r="A24" s="10">
        <v>21</v>
      </c>
      <c r="B24" s="11" t="s">
        <v>28</v>
      </c>
      <c r="C24" s="104">
        <v>-465</v>
      </c>
      <c r="D24" s="30"/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0"/>
        <v>-465</v>
      </c>
    </row>
    <row r="25" spans="1:34" x14ac:dyDescent="0.25">
      <c r="A25" s="10">
        <v>22</v>
      </c>
      <c r="B25" s="11" t="s">
        <v>29</v>
      </c>
      <c r="C25" s="104">
        <v>1693.5100000000002</v>
      </c>
      <c r="D25" s="30"/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101"/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0"/>
        <v>-166.48999999999978</v>
      </c>
    </row>
    <row r="26" spans="1:34" x14ac:dyDescent="0.25">
      <c r="A26" s="10">
        <v>23</v>
      </c>
      <c r="B26" s="11" t="s">
        <v>30</v>
      </c>
      <c r="C26" s="104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104">
        <v>-372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0"/>
        <v>-372</v>
      </c>
    </row>
    <row r="28" spans="1:34" x14ac:dyDescent="0.25">
      <c r="A28" s="10">
        <v>25</v>
      </c>
      <c r="B28" s="11" t="s">
        <v>32</v>
      </c>
      <c r="C28" s="104">
        <v>-62.5300000000002</v>
      </c>
      <c r="D28" s="30"/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101"/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4">
        <v>93</v>
      </c>
      <c r="AE28" s="101"/>
      <c r="AF28" s="101"/>
      <c r="AG28" s="101"/>
      <c r="AH28" s="66">
        <f t="shared" si="0"/>
        <v>-2015.5300000000002</v>
      </c>
    </row>
    <row r="29" spans="1:34" x14ac:dyDescent="0.25">
      <c r="A29" s="10">
        <v>26</v>
      </c>
      <c r="B29" s="11" t="s">
        <v>33</v>
      </c>
      <c r="C29" s="104">
        <v>-198.97000000000003</v>
      </c>
      <c r="D29" s="30"/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101"/>
      <c r="P29" s="6"/>
      <c r="Q29" s="101"/>
      <c r="R29" s="101"/>
      <c r="S29" s="101"/>
      <c r="T29" s="101"/>
      <c r="U29" s="101"/>
      <c r="V29" s="6"/>
      <c r="W29" s="4">
        <v>93</v>
      </c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0"/>
        <v>-570.97</v>
      </c>
    </row>
    <row r="30" spans="1:34" ht="15.75" thickBot="1" x14ac:dyDescent="0.3">
      <c r="A30" s="13">
        <v>27</v>
      </c>
      <c r="B30" s="14" t="s">
        <v>34</v>
      </c>
      <c r="C30" s="104">
        <v>1570.58</v>
      </c>
      <c r="D30" s="31"/>
      <c r="E30" s="101"/>
      <c r="F30" s="4">
        <v>93</v>
      </c>
      <c r="G30" s="4">
        <v>93</v>
      </c>
      <c r="H30" s="101"/>
      <c r="I30" s="101"/>
      <c r="J30" s="34"/>
      <c r="K30" s="4">
        <v>93</v>
      </c>
      <c r="L30" s="4">
        <v>93</v>
      </c>
      <c r="M30" s="101"/>
      <c r="N30" s="4">
        <v>93</v>
      </c>
      <c r="O30" s="4">
        <v>93</v>
      </c>
      <c r="P30" s="34"/>
      <c r="Q30" s="4">
        <v>93</v>
      </c>
      <c r="R30" s="101"/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101"/>
      <c r="AA30" s="101"/>
      <c r="AB30" s="34"/>
      <c r="AC30" s="4">
        <v>93</v>
      </c>
      <c r="AD30" s="4">
        <v>93</v>
      </c>
      <c r="AE30" s="101"/>
      <c r="AF30" s="101"/>
      <c r="AG30" s="101"/>
      <c r="AH30" s="66">
        <f t="shared" si="0"/>
        <v>175.57999999999993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1116</v>
      </c>
      <c r="F31" s="16">
        <f>SUM(F4:F30)</f>
        <v>1488</v>
      </c>
      <c r="G31" s="16">
        <f>SUM(G4:G30)</f>
        <v>930</v>
      </c>
      <c r="H31" s="16">
        <f>SUM(H4:H30)</f>
        <v>930</v>
      </c>
      <c r="I31" s="16">
        <f>SUM(I4:I30)</f>
        <v>93</v>
      </c>
      <c r="J31" s="17"/>
      <c r="K31" s="16">
        <f>SUM(K4:K30)</f>
        <v>1023</v>
      </c>
      <c r="L31" s="16">
        <f>SUM(L4:L30)</f>
        <v>1023</v>
      </c>
      <c r="M31" s="16">
        <f>SUM(M4:M30)</f>
        <v>1209</v>
      </c>
      <c r="N31" s="16">
        <f>SUM(N4:N30)</f>
        <v>930</v>
      </c>
      <c r="O31" s="16">
        <f>SUM(O4:O30)</f>
        <v>1023</v>
      </c>
      <c r="P31" s="17"/>
      <c r="Q31" s="16">
        <f>SUM(Q4:Q30)</f>
        <v>930</v>
      </c>
      <c r="R31" s="16">
        <f>SUM(R4:R30)</f>
        <v>0</v>
      </c>
      <c r="S31" s="16">
        <f>SUM(S4:S30)</f>
        <v>1302</v>
      </c>
      <c r="T31" s="16">
        <f>SUM(T4:T30)</f>
        <v>1023</v>
      </c>
      <c r="U31" s="16">
        <f>SUM(U4:U30)</f>
        <v>1023</v>
      </c>
      <c r="V31" s="17"/>
      <c r="W31" s="16">
        <f>SUM(W4:W30)</f>
        <v>1209</v>
      </c>
      <c r="X31" s="16">
        <f>SUM(X4:X30)</f>
        <v>1209</v>
      </c>
      <c r="Y31" s="16">
        <f t="shared" ref="Y31:Z31" si="1">SUM(Y4:Y30)</f>
        <v>1023</v>
      </c>
      <c r="Z31" s="16">
        <f t="shared" si="1"/>
        <v>930</v>
      </c>
      <c r="AA31" s="16">
        <f>SUM(AA4:AA30)</f>
        <v>930</v>
      </c>
      <c r="AB31" s="17"/>
      <c r="AC31" s="16">
        <f>SUM(AC4:AC30)</f>
        <v>1116</v>
      </c>
      <c r="AD31" s="16">
        <f>SUM(AD4:AD30)</f>
        <v>1023</v>
      </c>
      <c r="AE31" s="16">
        <f t="shared" ref="AE31:AF31" si="2">SUM(AE4:AE30)</f>
        <v>279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105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-11028.57</v>
      </c>
    </row>
  </sheetData>
  <mergeCells count="17">
    <mergeCell ref="AC2:AG2"/>
    <mergeCell ref="AH2:AH3"/>
    <mergeCell ref="A31:C31"/>
    <mergeCell ref="A34:AG34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topLeftCell="A4" zoomScale="70" zoomScaleNormal="70" workbookViewId="0">
      <selection activeCell="E2" sqref="E2:I2"/>
    </sheetView>
  </sheetViews>
  <sheetFormatPr defaultRowHeight="15" x14ac:dyDescent="0.25"/>
  <cols>
    <col min="2" max="2" width="13.85546875" customWidth="1"/>
    <col min="3" max="3" width="11.5703125" style="103" customWidth="1"/>
    <col min="34" max="34" width="13.5703125" customWidth="1"/>
  </cols>
  <sheetData>
    <row r="1" spans="1:34" ht="15.75" thickBot="1" x14ac:dyDescent="0.3">
      <c r="E1" s="109" t="s">
        <v>74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72" t="s">
        <v>49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49</v>
      </c>
    </row>
    <row r="3" spans="1:34" ht="15.75" thickBot="1" x14ac:dyDescent="0.3">
      <c r="A3" s="112"/>
      <c r="B3" s="113"/>
      <c r="C3" s="173"/>
      <c r="D3" s="112"/>
      <c r="E3" s="59">
        <v>5</v>
      </c>
      <c r="F3" s="60">
        <v>6</v>
      </c>
      <c r="G3" s="60">
        <v>7</v>
      </c>
      <c r="H3" s="60">
        <v>8</v>
      </c>
      <c r="I3" s="61"/>
      <c r="J3" s="118"/>
      <c r="K3" s="59">
        <v>12</v>
      </c>
      <c r="L3" s="60">
        <v>13</v>
      </c>
      <c r="M3" s="60">
        <v>14</v>
      </c>
      <c r="N3" s="60">
        <v>15</v>
      </c>
      <c r="O3" s="61">
        <v>16</v>
      </c>
      <c r="P3" s="118"/>
      <c r="Q3" s="59">
        <v>19</v>
      </c>
      <c r="R3" s="60">
        <v>20</v>
      </c>
      <c r="S3" s="60">
        <v>21</v>
      </c>
      <c r="T3" s="60">
        <v>22</v>
      </c>
      <c r="U3" s="61">
        <v>23</v>
      </c>
      <c r="V3" s="118"/>
      <c r="W3" s="62"/>
      <c r="X3" s="63"/>
      <c r="Y3" s="63"/>
      <c r="Z3" s="63"/>
      <c r="AA3" s="64"/>
      <c r="AB3" s="118"/>
      <c r="AC3" s="62"/>
      <c r="AD3" s="63"/>
      <c r="AE3" s="63"/>
      <c r="AF3" s="63"/>
      <c r="AG3" s="64"/>
      <c r="AH3" s="107"/>
    </row>
    <row r="4" spans="1:34" x14ac:dyDescent="0.25">
      <c r="A4" s="1">
        <v>1</v>
      </c>
      <c r="B4" s="2" t="s">
        <v>7</v>
      </c>
      <c r="C4" s="104">
        <v>-1659.94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101"/>
      <c r="X4" s="101"/>
      <c r="Y4" s="101"/>
      <c r="Z4" s="101"/>
      <c r="AA4" s="101"/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-868.94</v>
      </c>
    </row>
    <row r="5" spans="1:34" x14ac:dyDescent="0.25">
      <c r="A5" s="10">
        <v>2</v>
      </c>
      <c r="B5" s="11" t="s">
        <v>9</v>
      </c>
      <c r="C5" s="104">
        <v>1140.1600000000001</v>
      </c>
      <c r="D5" s="30"/>
      <c r="E5" s="4">
        <v>93</v>
      </c>
      <c r="F5" s="101"/>
      <c r="G5" s="101"/>
      <c r="H5" s="101"/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4">
        <v>93</v>
      </c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si="0"/>
        <v>675.16000000000008</v>
      </c>
    </row>
    <row r="6" spans="1:34" x14ac:dyDescent="0.25">
      <c r="A6" s="10">
        <v>3</v>
      </c>
      <c r="B6" s="11" t="s">
        <v>10</v>
      </c>
      <c r="C6" s="104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104">
        <v>1709.6100000000006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1523.6100000000006</v>
      </c>
    </row>
    <row r="8" spans="1:34" x14ac:dyDescent="0.25">
      <c r="A8" s="10">
        <v>5</v>
      </c>
      <c r="B8" s="11" t="s">
        <v>12</v>
      </c>
      <c r="C8" s="104">
        <v>-2078.37</v>
      </c>
      <c r="D8" s="30">
        <v>3000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101"/>
      <c r="X8" s="101"/>
      <c r="Y8" s="101"/>
      <c r="Z8" s="101"/>
      <c r="AA8" s="101"/>
      <c r="AB8" s="6"/>
      <c r="AC8" s="101"/>
      <c r="AD8" s="101"/>
      <c r="AE8" s="101"/>
      <c r="AF8" s="101"/>
      <c r="AG8" s="101"/>
      <c r="AH8" s="66">
        <f t="shared" si="0"/>
        <v>-380.36999999999989</v>
      </c>
    </row>
    <row r="9" spans="1:34" x14ac:dyDescent="0.25">
      <c r="A9" s="10">
        <v>6</v>
      </c>
      <c r="B9" s="11" t="s">
        <v>13</v>
      </c>
      <c r="C9" s="104">
        <v>-3730.39</v>
      </c>
      <c r="D9" s="30">
        <v>3400</v>
      </c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"/>
      <c r="AC9" s="101"/>
      <c r="AD9" s="101"/>
      <c r="AE9" s="101"/>
      <c r="AF9" s="101"/>
      <c r="AG9" s="101"/>
      <c r="AH9" s="66">
        <f t="shared" si="0"/>
        <v>-1632.3899999999999</v>
      </c>
    </row>
    <row r="10" spans="1:34" x14ac:dyDescent="0.25">
      <c r="A10" s="10">
        <v>7</v>
      </c>
      <c r="B10" s="11" t="s">
        <v>14</v>
      </c>
      <c r="C10" s="104">
        <v>749.44</v>
      </c>
      <c r="D10" s="30"/>
      <c r="E10" s="101"/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101"/>
      <c r="S10" s="4">
        <v>93</v>
      </c>
      <c r="T10" s="4">
        <v>93</v>
      </c>
      <c r="U10" s="4">
        <v>93</v>
      </c>
      <c r="V10" s="6"/>
      <c r="W10" s="101"/>
      <c r="X10" s="101"/>
      <c r="Y10" s="101"/>
      <c r="Z10" s="101"/>
      <c r="AA10" s="101"/>
      <c r="AB10" s="6"/>
      <c r="AC10" s="101"/>
      <c r="AD10" s="101"/>
      <c r="AE10" s="101"/>
      <c r="AF10" s="101"/>
      <c r="AG10" s="101"/>
      <c r="AH10" s="66">
        <f t="shared" si="0"/>
        <v>-180.55999999999995</v>
      </c>
    </row>
    <row r="11" spans="1:34" x14ac:dyDescent="0.25">
      <c r="A11" s="10">
        <v>8</v>
      </c>
      <c r="B11" s="11" t="s">
        <v>15</v>
      </c>
      <c r="C11" s="104">
        <v>-3810.2200000000003</v>
      </c>
      <c r="D11" s="30">
        <v>4000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"/>
      <c r="AC11" s="101"/>
      <c r="AD11" s="101"/>
      <c r="AE11" s="101"/>
      <c r="AF11" s="101"/>
      <c r="AG11" s="101"/>
      <c r="AH11" s="66">
        <f t="shared" si="0"/>
        <v>-1019.2200000000003</v>
      </c>
    </row>
    <row r="12" spans="1:34" x14ac:dyDescent="0.25">
      <c r="A12" s="10">
        <v>9</v>
      </c>
      <c r="B12" s="11" t="s">
        <v>16</v>
      </c>
      <c r="C12" s="104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104">
        <v>-1112.1199999999999</v>
      </c>
      <c r="D13" s="30">
        <v>2000</v>
      </c>
      <c r="E13" s="101"/>
      <c r="F13" s="4">
        <v>93</v>
      </c>
      <c r="G13" s="101"/>
      <c r="H13" s="101"/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-135.11999999999989</v>
      </c>
    </row>
    <row r="14" spans="1:34" x14ac:dyDescent="0.25">
      <c r="A14" s="10">
        <v>11</v>
      </c>
      <c r="B14" s="11" t="s">
        <v>18</v>
      </c>
      <c r="C14" s="104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104">
        <v>138.11999999999989</v>
      </c>
      <c r="D15" s="30">
        <v>600</v>
      </c>
      <c r="E15" s="4">
        <v>93</v>
      </c>
      <c r="F15" s="4">
        <v>93</v>
      </c>
      <c r="G15" s="101"/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101"/>
      <c r="X15" s="101"/>
      <c r="Y15" s="101"/>
      <c r="Z15" s="101"/>
      <c r="AA15" s="101"/>
      <c r="AB15" s="6"/>
      <c r="AC15" s="101"/>
      <c r="AD15" s="101"/>
      <c r="AE15" s="101"/>
      <c r="AF15" s="101"/>
      <c r="AG15" s="101"/>
      <c r="AH15" s="66">
        <f t="shared" si="0"/>
        <v>-470.88000000000011</v>
      </c>
    </row>
    <row r="16" spans="1:34" x14ac:dyDescent="0.25">
      <c r="A16" s="10">
        <v>13</v>
      </c>
      <c r="B16" s="11" t="s">
        <v>20</v>
      </c>
      <c r="C16" s="104">
        <v>401.11999999999989</v>
      </c>
      <c r="D16" s="30"/>
      <c r="E16" s="4">
        <v>93</v>
      </c>
      <c r="F16" s="101"/>
      <c r="G16" s="4">
        <v>93</v>
      </c>
      <c r="H16" s="101"/>
      <c r="I16" s="101"/>
      <c r="J16" s="6"/>
      <c r="K16" s="4">
        <v>93</v>
      </c>
      <c r="L16" s="101"/>
      <c r="M16" s="4">
        <v>93</v>
      </c>
      <c r="N16" s="101"/>
      <c r="O16" s="4">
        <v>93</v>
      </c>
      <c r="P16" s="6"/>
      <c r="Q16" s="4">
        <v>93</v>
      </c>
      <c r="R16" s="101"/>
      <c r="S16" s="4">
        <v>93</v>
      </c>
      <c r="T16" s="4">
        <v>93</v>
      </c>
      <c r="U16" s="101"/>
      <c r="V16" s="6"/>
      <c r="W16" s="101"/>
      <c r="X16" s="101"/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-342.88000000000011</v>
      </c>
    </row>
    <row r="17" spans="1:34" x14ac:dyDescent="0.25">
      <c r="A17" s="10">
        <v>14</v>
      </c>
      <c r="B17" s="11" t="s">
        <v>21</v>
      </c>
      <c r="C17" s="104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v>0</v>
      </c>
    </row>
    <row r="18" spans="1:34" x14ac:dyDescent="0.25">
      <c r="A18" s="10">
        <v>15</v>
      </c>
      <c r="B18" s="11" t="s">
        <v>22</v>
      </c>
      <c r="C18" s="104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v>0</v>
      </c>
    </row>
    <row r="19" spans="1:34" x14ac:dyDescent="0.25">
      <c r="A19" s="10">
        <v>16</v>
      </c>
      <c r="B19" s="11" t="s">
        <v>23</v>
      </c>
      <c r="C19" s="104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v>0</v>
      </c>
    </row>
    <row r="20" spans="1:34" x14ac:dyDescent="0.25">
      <c r="A20" s="10">
        <v>17</v>
      </c>
      <c r="B20" s="11" t="s">
        <v>24</v>
      </c>
      <c r="C20" s="104">
        <v>168.78999999999996</v>
      </c>
      <c r="D20" s="30"/>
      <c r="E20" s="101"/>
      <c r="F20" s="101"/>
      <c r="G20" s="4">
        <v>93</v>
      </c>
      <c r="H20" s="4">
        <v>93</v>
      </c>
      <c r="I20" s="101"/>
      <c r="J20" s="6"/>
      <c r="K20" s="101"/>
      <c r="L20" s="101"/>
      <c r="M20" s="101"/>
      <c r="N20" s="101"/>
      <c r="O20" s="4">
        <v>93</v>
      </c>
      <c r="P20" s="6"/>
      <c r="Q20" s="4">
        <v>93</v>
      </c>
      <c r="R20" s="101"/>
      <c r="S20" s="4">
        <v>93</v>
      </c>
      <c r="T20" s="4">
        <v>93</v>
      </c>
      <c r="U20" s="4">
        <v>93</v>
      </c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ref="AH20:AH30" si="1">(C20+D20+J20+P20+AB20)-(SUM(E20:I20)+SUM(K20:O20)+SUM(Q20:U20)+SUM(AC20:AG20))</f>
        <v>-482.21000000000004</v>
      </c>
    </row>
    <row r="21" spans="1:34" x14ac:dyDescent="0.25">
      <c r="A21" s="10">
        <v>18</v>
      </c>
      <c r="B21" s="102" t="s">
        <v>52</v>
      </c>
      <c r="C21" s="104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4" x14ac:dyDescent="0.25">
      <c r="A22" s="10">
        <v>19</v>
      </c>
      <c r="B22" s="11" t="s">
        <v>26</v>
      </c>
      <c r="C22" s="104">
        <v>2166.41</v>
      </c>
      <c r="D22" s="30">
        <v>1500</v>
      </c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101"/>
      <c r="V22" s="6"/>
      <c r="W22" s="101"/>
      <c r="X22" s="101"/>
      <c r="Y22" s="101"/>
      <c r="Z22" s="101"/>
      <c r="AA22" s="101"/>
      <c r="AB22" s="6"/>
      <c r="AC22" s="101"/>
      <c r="AD22" s="101"/>
      <c r="AE22" s="101"/>
      <c r="AF22" s="101"/>
      <c r="AG22" s="101"/>
      <c r="AH22" s="66">
        <f t="shared" si="1"/>
        <v>2364.41</v>
      </c>
    </row>
    <row r="23" spans="1:34" x14ac:dyDescent="0.25">
      <c r="A23" s="10">
        <v>20</v>
      </c>
      <c r="B23" s="11" t="s">
        <v>27</v>
      </c>
      <c r="C23" s="104">
        <v>-1538.77</v>
      </c>
      <c r="D23" s="30">
        <v>2000</v>
      </c>
      <c r="E23" s="101"/>
      <c r="F23" s="4">
        <v>93</v>
      </c>
      <c r="G23" s="101"/>
      <c r="H23" s="101"/>
      <c r="I23" s="101"/>
      <c r="J23" s="6"/>
      <c r="K23" s="101"/>
      <c r="L23" s="4">
        <v>93</v>
      </c>
      <c r="M23" s="101"/>
      <c r="N23" s="101"/>
      <c r="O23" s="101"/>
      <c r="P23" s="6"/>
      <c r="Q23" s="101"/>
      <c r="R23" s="101"/>
      <c r="S23" s="4">
        <v>93</v>
      </c>
      <c r="T23" s="4">
        <v>93</v>
      </c>
      <c r="U23" s="4">
        <v>93</v>
      </c>
      <c r="V23" s="6"/>
      <c r="W23" s="101"/>
      <c r="X23" s="101"/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1"/>
        <v>-3.7699999999999818</v>
      </c>
    </row>
    <row r="24" spans="1:34" x14ac:dyDescent="0.25">
      <c r="A24" s="10">
        <v>21</v>
      </c>
      <c r="B24" s="11" t="s">
        <v>28</v>
      </c>
      <c r="C24" s="104">
        <v>-465</v>
      </c>
      <c r="D24" s="30">
        <v>465</v>
      </c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0</v>
      </c>
    </row>
    <row r="25" spans="1:34" x14ac:dyDescent="0.25">
      <c r="A25" s="10">
        <v>22</v>
      </c>
      <c r="B25" s="11" t="s">
        <v>29</v>
      </c>
      <c r="C25" s="104">
        <v>-166.48999999999978</v>
      </c>
      <c r="D25" s="30"/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101"/>
      <c r="X25" s="101"/>
      <c r="Y25" s="101"/>
      <c r="Z25" s="101"/>
      <c r="AA25" s="101"/>
      <c r="AB25" s="6"/>
      <c r="AC25" s="101"/>
      <c r="AD25" s="101"/>
      <c r="AE25" s="101"/>
      <c r="AF25" s="101"/>
      <c r="AG25" s="101"/>
      <c r="AH25" s="66">
        <f t="shared" si="1"/>
        <v>-1561.4899999999998</v>
      </c>
    </row>
    <row r="26" spans="1:34" x14ac:dyDescent="0.25">
      <c r="A26" s="10">
        <v>23</v>
      </c>
      <c r="B26" s="11" t="s">
        <v>30</v>
      </c>
      <c r="C26" s="104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1"/>
        <v>0</v>
      </c>
    </row>
    <row r="27" spans="1:34" x14ac:dyDescent="0.25">
      <c r="A27" s="10">
        <v>24</v>
      </c>
      <c r="B27" s="11" t="s">
        <v>31</v>
      </c>
      <c r="C27" s="104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1"/>
        <v>0</v>
      </c>
    </row>
    <row r="28" spans="1:34" x14ac:dyDescent="0.25">
      <c r="A28" s="10">
        <v>25</v>
      </c>
      <c r="B28" s="11" t="s">
        <v>32</v>
      </c>
      <c r="C28" s="104">
        <v>-2015.5300000000002</v>
      </c>
      <c r="D28" s="30">
        <v>2000</v>
      </c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101"/>
      <c r="Z28" s="101"/>
      <c r="AA28" s="101"/>
      <c r="AB28" s="6"/>
      <c r="AC28" s="101"/>
      <c r="AD28" s="101"/>
      <c r="AE28" s="101"/>
      <c r="AF28" s="101"/>
      <c r="AG28" s="101"/>
      <c r="AH28" s="66">
        <f t="shared" si="1"/>
        <v>-1410.5300000000002</v>
      </c>
    </row>
    <row r="29" spans="1:34" x14ac:dyDescent="0.25">
      <c r="A29" s="10">
        <v>26</v>
      </c>
      <c r="B29" s="11" t="s">
        <v>33</v>
      </c>
      <c r="C29" s="104">
        <v>-570.97</v>
      </c>
      <c r="D29" s="30">
        <v>500</v>
      </c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4">
        <v>93</v>
      </c>
      <c r="U29" s="101"/>
      <c r="V29" s="6"/>
      <c r="W29" s="101"/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1"/>
        <v>-163.97000000000003</v>
      </c>
    </row>
    <row r="30" spans="1:34" ht="15.75" thickBot="1" x14ac:dyDescent="0.3">
      <c r="A30" s="13">
        <v>27</v>
      </c>
      <c r="B30" s="14" t="s">
        <v>34</v>
      </c>
      <c r="C30" s="104">
        <v>175.57999999999993</v>
      </c>
      <c r="D30" s="31"/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101"/>
      <c r="U30" s="101"/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7">
        <f t="shared" si="1"/>
        <v>-1033.42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1023</v>
      </c>
      <c r="F31" s="16">
        <f>SUM(F4:F30)</f>
        <v>1116</v>
      </c>
      <c r="G31" s="16">
        <f>SUM(G4:G30)</f>
        <v>930</v>
      </c>
      <c r="H31" s="16">
        <f>SUM(H4:H30)</f>
        <v>930</v>
      </c>
      <c r="I31" s="16">
        <f>SUM(I4:I30)</f>
        <v>372</v>
      </c>
      <c r="J31" s="17"/>
      <c r="K31" s="16">
        <f>SUM(K4:K30)</f>
        <v>1116</v>
      </c>
      <c r="L31" s="16">
        <f>SUM(L4:L30)</f>
        <v>1116</v>
      </c>
      <c r="M31" s="16">
        <f>SUM(M4:M30)</f>
        <v>1302</v>
      </c>
      <c r="N31" s="16">
        <f>SUM(N4:N30)</f>
        <v>1023</v>
      </c>
      <c r="O31" s="16">
        <f>SUM(O4:O30)</f>
        <v>1302</v>
      </c>
      <c r="P31" s="17"/>
      <c r="Q31" s="16">
        <f>SUM(Q4:Q30)</f>
        <v>1209</v>
      </c>
      <c r="R31" s="16">
        <f>SUM(R4:R30)</f>
        <v>837</v>
      </c>
      <c r="S31" s="16">
        <f>SUM(S4:S30)</f>
        <v>1488</v>
      </c>
      <c r="T31" s="16">
        <f>SUM(T4:T30)</f>
        <v>1302</v>
      </c>
      <c r="U31" s="16">
        <f>SUM(U4:U30)</f>
        <v>1023</v>
      </c>
      <c r="V31" s="17"/>
      <c r="W31" s="16">
        <f>SUM(W4:W30)</f>
        <v>0</v>
      </c>
      <c r="X31" s="16">
        <f>SUM(X4:X30)</f>
        <v>0</v>
      </c>
      <c r="Y31" s="16">
        <f t="shared" ref="Y31:Z31" si="2">SUM(Y4:Y30)</f>
        <v>0</v>
      </c>
      <c r="Z31" s="16">
        <f t="shared" si="2"/>
        <v>0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3">SUM(AE4:AE30)</f>
        <v>0</v>
      </c>
      <c r="AF31" s="16">
        <f t="shared" si="3"/>
        <v>0</v>
      </c>
      <c r="AG31" s="16">
        <f>SUM(AG4:AG30)</f>
        <v>0</v>
      </c>
      <c r="AH31" s="18"/>
    </row>
    <row r="32" spans="1:34" x14ac:dyDescent="0.25">
      <c r="A32" s="20"/>
      <c r="B32" s="21"/>
      <c r="C32" s="105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-5280.57</v>
      </c>
    </row>
  </sheetData>
  <mergeCells count="17">
    <mergeCell ref="A34:AG34"/>
    <mergeCell ref="C2:C3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N22" sqref="N22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5" max="33" width="9.140625" customWidth="1"/>
    <col min="34" max="34" width="11" customWidth="1"/>
  </cols>
  <sheetData>
    <row r="1" spans="1:34" ht="15.75" thickBot="1" x14ac:dyDescent="0.3">
      <c r="E1" s="109" t="s">
        <v>73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 t="s">
        <v>50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55</v>
      </c>
    </row>
    <row r="3" spans="1:34" ht="15.75" thickBot="1" x14ac:dyDescent="0.3">
      <c r="A3" s="112"/>
      <c r="B3" s="113"/>
      <c r="C3" s="115"/>
      <c r="D3" s="112"/>
      <c r="E3" s="59">
        <v>1</v>
      </c>
      <c r="F3" s="60">
        <v>2</v>
      </c>
      <c r="G3" s="60">
        <v>3</v>
      </c>
      <c r="H3" s="60">
        <v>4</v>
      </c>
      <c r="I3" s="61">
        <v>5</v>
      </c>
      <c r="J3" s="118"/>
      <c r="K3" s="59">
        <v>8</v>
      </c>
      <c r="L3" s="60">
        <v>9</v>
      </c>
      <c r="M3" s="60">
        <v>10</v>
      </c>
      <c r="N3" s="60">
        <v>11</v>
      </c>
      <c r="O3" s="61">
        <v>12</v>
      </c>
      <c r="P3" s="118"/>
      <c r="Q3" s="59">
        <v>15</v>
      </c>
      <c r="R3" s="60">
        <v>16</v>
      </c>
      <c r="S3" s="60">
        <v>17</v>
      </c>
      <c r="T3" s="60">
        <v>18</v>
      </c>
      <c r="U3" s="61">
        <v>19</v>
      </c>
      <c r="V3" s="118"/>
      <c r="W3" s="62">
        <v>22</v>
      </c>
      <c r="X3" s="63">
        <v>23</v>
      </c>
      <c r="Y3" s="63">
        <v>24</v>
      </c>
      <c r="Z3" s="63">
        <v>25</v>
      </c>
      <c r="AA3" s="64">
        <v>26</v>
      </c>
      <c r="AB3" s="118"/>
      <c r="AC3" s="62">
        <v>29</v>
      </c>
      <c r="AD3" s="63">
        <v>30</v>
      </c>
      <c r="AE3" s="63"/>
      <c r="AF3" s="63"/>
      <c r="AG3" s="64"/>
      <c r="AH3" s="107"/>
    </row>
    <row r="4" spans="1:34" x14ac:dyDescent="0.25">
      <c r="A4" s="1">
        <v>1</v>
      </c>
      <c r="B4" s="2" t="s">
        <v>7</v>
      </c>
      <c r="C4" s="28">
        <v>-868.94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4">
        <v>93</v>
      </c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>(C4+D4+J4+P4+V4+AB4)-(SUM(E4:I4)+SUM(K4:O4)+SUM(Q4:U4)+SUM(W4:AA4)+SUM(AC4:AG4))</f>
        <v>-914.94</v>
      </c>
    </row>
    <row r="5" spans="1:34" x14ac:dyDescent="0.25">
      <c r="A5" s="10">
        <v>2</v>
      </c>
      <c r="B5" s="11" t="s">
        <v>9</v>
      </c>
      <c r="C5" s="28">
        <v>675.16000000000008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4">
        <v>93</v>
      </c>
      <c r="M5" s="101"/>
      <c r="N5" s="4">
        <v>93</v>
      </c>
      <c r="O5" s="101"/>
      <c r="P5" s="6"/>
      <c r="Q5" s="101"/>
      <c r="R5" s="4">
        <v>93</v>
      </c>
      <c r="S5" s="101"/>
      <c r="T5" s="4">
        <v>93</v>
      </c>
      <c r="U5" s="101"/>
      <c r="V5" s="6"/>
      <c r="W5" s="101"/>
      <c r="X5" s="4">
        <v>93</v>
      </c>
      <c r="Y5" s="101"/>
      <c r="Z5" s="4">
        <v>93</v>
      </c>
      <c r="AA5" s="101"/>
      <c r="AB5" s="6"/>
      <c r="AC5" s="101"/>
      <c r="AD5" s="4">
        <v>93</v>
      </c>
      <c r="AE5" s="101"/>
      <c r="AF5" s="101"/>
      <c r="AG5" s="101"/>
      <c r="AH5" s="66">
        <f t="shared" ref="AH5:AH30" si="0">(C5+D5+J5+P5+V5+AB5)-(SUM(E5:I5)+SUM(K5:O5)+SUM(Q5:U5)+SUM(W5:AA5)+SUM(AC5:AG5))</f>
        <v>838.16000000000008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1523.6100000000006</v>
      </c>
      <c r="D7" s="30"/>
      <c r="E7" s="4">
        <v>93</v>
      </c>
      <c r="F7" s="101"/>
      <c r="G7" s="4">
        <v>93</v>
      </c>
      <c r="H7" s="101"/>
      <c r="I7" s="101"/>
      <c r="J7" s="6"/>
      <c r="K7" s="4">
        <v>93</v>
      </c>
      <c r="L7" s="101"/>
      <c r="M7" s="4">
        <v>93</v>
      </c>
      <c r="N7" s="101"/>
      <c r="O7" s="101"/>
      <c r="P7" s="6"/>
      <c r="Q7" s="4">
        <v>93</v>
      </c>
      <c r="R7" s="101"/>
      <c r="S7" s="4">
        <v>93</v>
      </c>
      <c r="T7" s="101"/>
      <c r="U7" s="101"/>
      <c r="V7" s="6"/>
      <c r="W7" s="4">
        <v>93</v>
      </c>
      <c r="X7" s="101"/>
      <c r="Y7" s="4">
        <v>93</v>
      </c>
      <c r="Z7" s="101"/>
      <c r="AA7" s="101"/>
      <c r="AB7" s="6"/>
      <c r="AC7" s="4">
        <v>93</v>
      </c>
      <c r="AD7" s="101"/>
      <c r="AE7" s="101"/>
      <c r="AF7" s="101"/>
      <c r="AG7" s="101"/>
      <c r="AH7" s="66">
        <f t="shared" si="0"/>
        <v>686.61000000000058</v>
      </c>
    </row>
    <row r="8" spans="1:34" x14ac:dyDescent="0.25">
      <c r="A8" s="10">
        <v>5</v>
      </c>
      <c r="B8" s="11" t="s">
        <v>12</v>
      </c>
      <c r="C8" s="28">
        <v>-380.36999999999989</v>
      </c>
      <c r="D8" s="30"/>
      <c r="E8" s="4">
        <v>93</v>
      </c>
      <c r="F8" s="4">
        <v>93</v>
      </c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101"/>
      <c r="AF8" s="101"/>
      <c r="AG8" s="101"/>
      <c r="AH8" s="66">
        <f t="shared" si="0"/>
        <v>-2426.37</v>
      </c>
    </row>
    <row r="9" spans="1:34" x14ac:dyDescent="0.25">
      <c r="A9" s="10">
        <v>6</v>
      </c>
      <c r="B9" s="11" t="s">
        <v>13</v>
      </c>
      <c r="C9" s="28">
        <v>-1632.3899999999999</v>
      </c>
      <c r="D9" s="30">
        <v>2000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-1678.3899999999999</v>
      </c>
    </row>
    <row r="10" spans="1:34" x14ac:dyDescent="0.25">
      <c r="A10" s="10">
        <v>7</v>
      </c>
      <c r="B10" s="11" t="s">
        <v>14</v>
      </c>
      <c r="C10" s="28">
        <v>-180.55999999999995</v>
      </c>
      <c r="D10" s="30"/>
      <c r="E10" s="4">
        <v>93</v>
      </c>
      <c r="F10" s="4">
        <v>93</v>
      </c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-2226.56</v>
      </c>
    </row>
    <row r="11" spans="1:34" x14ac:dyDescent="0.25">
      <c r="A11" s="10">
        <v>8</v>
      </c>
      <c r="B11" s="11" t="s">
        <v>15</v>
      </c>
      <c r="C11" s="28">
        <v>-1019.2200000000003</v>
      </c>
      <c r="D11" s="30">
        <v>1000</v>
      </c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101"/>
      <c r="AF11" s="101"/>
      <c r="AG11" s="101"/>
      <c r="AH11" s="66">
        <f t="shared" si="0"/>
        <v>-2065.2200000000003</v>
      </c>
    </row>
    <row r="12" spans="1:34" x14ac:dyDescent="0.25">
      <c r="A12" s="10">
        <v>9</v>
      </c>
      <c r="B12" s="11" t="s">
        <v>16</v>
      </c>
      <c r="C12" s="28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28">
        <v>-135.11999999999989</v>
      </c>
      <c r="D13" s="30">
        <v>1000</v>
      </c>
      <c r="E13" s="4">
        <v>93</v>
      </c>
      <c r="F13" s="4">
        <v>93</v>
      </c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-1181.1199999999999</v>
      </c>
    </row>
    <row r="14" spans="1:34" x14ac:dyDescent="0.25">
      <c r="A14" s="10">
        <v>11</v>
      </c>
      <c r="B14" s="11" t="s">
        <v>70</v>
      </c>
      <c r="C14" s="28">
        <v>0</v>
      </c>
      <c r="D14" s="30">
        <v>500</v>
      </c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500</v>
      </c>
    </row>
    <row r="15" spans="1:34" x14ac:dyDescent="0.25">
      <c r="A15" s="10">
        <v>12</v>
      </c>
      <c r="B15" s="11" t="s">
        <v>19</v>
      </c>
      <c r="C15" s="28">
        <v>-470.88000000000011</v>
      </c>
      <c r="D15" s="30">
        <v>5000</v>
      </c>
      <c r="E15" s="4">
        <v>93</v>
      </c>
      <c r="F15" s="4">
        <v>93</v>
      </c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101"/>
      <c r="AF15" s="101"/>
      <c r="AG15" s="101"/>
      <c r="AH15" s="66">
        <f t="shared" si="0"/>
        <v>2483.12</v>
      </c>
    </row>
    <row r="16" spans="1:34" x14ac:dyDescent="0.25">
      <c r="A16" s="10">
        <v>13</v>
      </c>
      <c r="B16" s="11" t="s">
        <v>20</v>
      </c>
      <c r="C16" s="28">
        <v>-342.88000000000011</v>
      </c>
      <c r="D16" s="30">
        <v>2500</v>
      </c>
      <c r="E16" s="4">
        <v>93</v>
      </c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101"/>
      <c r="AF16" s="101"/>
      <c r="AG16" s="101"/>
      <c r="AH16" s="66">
        <f t="shared" si="0"/>
        <v>111.11999999999989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-482.21000000000004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si="0"/>
        <v>-482.21000000000004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2364.41</v>
      </c>
      <c r="D22" s="30"/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101"/>
      <c r="AF22" s="101"/>
      <c r="AG22" s="101"/>
      <c r="AH22" s="66">
        <f t="shared" si="0"/>
        <v>318.40999999999985</v>
      </c>
    </row>
    <row r="23" spans="1:34" x14ac:dyDescent="0.25">
      <c r="A23" s="10">
        <v>20</v>
      </c>
      <c r="B23" s="11" t="s">
        <v>27</v>
      </c>
      <c r="C23" s="28">
        <v>-3.7699999999999818</v>
      </c>
      <c r="D23" s="30"/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"/>
      <c r="AC23" s="4">
        <v>93</v>
      </c>
      <c r="AD23" s="4">
        <v>93</v>
      </c>
      <c r="AE23" s="101"/>
      <c r="AF23" s="101"/>
      <c r="AG23" s="101"/>
      <c r="AH23" s="66">
        <f t="shared" si="0"/>
        <v>-2049.77</v>
      </c>
    </row>
    <row r="24" spans="1:34" x14ac:dyDescent="0.25">
      <c r="A24" s="10">
        <v>21</v>
      </c>
      <c r="B24" s="11" t="s">
        <v>28</v>
      </c>
      <c r="C24" s="28">
        <v>0</v>
      </c>
      <c r="D24" s="30">
        <v>360</v>
      </c>
      <c r="E24" s="101"/>
      <c r="F24" s="4">
        <v>93</v>
      </c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4">
        <v>93</v>
      </c>
      <c r="Y24" s="101"/>
      <c r="Z24" s="101"/>
      <c r="AA24" s="4">
        <v>93</v>
      </c>
      <c r="AB24" s="6"/>
      <c r="AC24" s="101"/>
      <c r="AD24" s="4">
        <v>93</v>
      </c>
      <c r="AE24" s="101"/>
      <c r="AF24" s="101"/>
      <c r="AG24" s="101"/>
      <c r="AH24" s="66">
        <f t="shared" si="0"/>
        <v>-477</v>
      </c>
    </row>
    <row r="25" spans="1:34" x14ac:dyDescent="0.25">
      <c r="A25" s="10">
        <v>22</v>
      </c>
      <c r="B25" s="11" t="s">
        <v>29</v>
      </c>
      <c r="C25" s="28">
        <v>-1561.4899999999998</v>
      </c>
      <c r="D25" s="30">
        <v>3000</v>
      </c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0"/>
        <v>-607.48999999999978</v>
      </c>
    </row>
    <row r="26" spans="1:34" x14ac:dyDescent="0.25">
      <c r="A26" s="10">
        <v>23</v>
      </c>
      <c r="B26" s="11" t="s">
        <v>71</v>
      </c>
      <c r="C26" s="28">
        <v>0</v>
      </c>
      <c r="D26" s="30">
        <v>1000</v>
      </c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1000</v>
      </c>
    </row>
    <row r="27" spans="1:34" x14ac:dyDescent="0.25">
      <c r="A27" s="10">
        <v>24</v>
      </c>
      <c r="B27" s="11" t="s">
        <v>31</v>
      </c>
      <c r="C27" s="28">
        <v>0</v>
      </c>
      <c r="D27" s="30">
        <v>1000</v>
      </c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"/>
      <c r="AC27" s="4">
        <v>93</v>
      </c>
      <c r="AD27" s="4">
        <v>93</v>
      </c>
      <c r="AE27" s="101"/>
      <c r="AF27" s="101"/>
      <c r="AG27" s="101"/>
      <c r="AH27" s="66">
        <f t="shared" si="0"/>
        <v>-1046</v>
      </c>
    </row>
    <row r="28" spans="1:34" x14ac:dyDescent="0.25">
      <c r="A28" s="10">
        <v>25</v>
      </c>
      <c r="B28" s="11" t="s">
        <v>32</v>
      </c>
      <c r="C28" s="28">
        <v>-1410.5300000000002</v>
      </c>
      <c r="D28" s="30"/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4">
        <v>93</v>
      </c>
      <c r="AE28" s="101"/>
      <c r="AF28" s="101"/>
      <c r="AG28" s="101"/>
      <c r="AH28" s="66">
        <f t="shared" si="0"/>
        <v>-3456.53</v>
      </c>
    </row>
    <row r="29" spans="1:34" x14ac:dyDescent="0.25">
      <c r="A29" s="10">
        <v>26</v>
      </c>
      <c r="B29" s="11" t="s">
        <v>33</v>
      </c>
      <c r="C29" s="28">
        <v>-163.97000000000003</v>
      </c>
      <c r="D29" s="30"/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"/>
      <c r="AC29" s="4">
        <v>93</v>
      </c>
      <c r="AD29" s="4">
        <v>93</v>
      </c>
      <c r="AE29" s="101"/>
      <c r="AF29" s="101"/>
      <c r="AG29" s="101"/>
      <c r="AH29" s="66">
        <f t="shared" si="0"/>
        <v>-2209.9700000000003</v>
      </c>
    </row>
    <row r="30" spans="1:34" ht="15.75" thickBot="1" x14ac:dyDescent="0.3">
      <c r="A30" s="13">
        <v>27</v>
      </c>
      <c r="B30" s="14" t="s">
        <v>34</v>
      </c>
      <c r="C30" s="28">
        <v>-1033.42</v>
      </c>
      <c r="D30" s="31">
        <v>1000</v>
      </c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4">
        <v>93</v>
      </c>
      <c r="AA30" s="4">
        <v>93</v>
      </c>
      <c r="AB30" s="34"/>
      <c r="AC30" s="4">
        <v>93</v>
      </c>
      <c r="AD30" s="4">
        <v>93</v>
      </c>
      <c r="AE30" s="101"/>
      <c r="AF30" s="101"/>
      <c r="AG30" s="101"/>
      <c r="AH30" s="66">
        <f t="shared" si="0"/>
        <v>-2079.42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1488</v>
      </c>
      <c r="F31" s="16">
        <f>SUM(F4:F30)</f>
        <v>1581</v>
      </c>
      <c r="G31" s="16">
        <f>SUM(G4:G30)</f>
        <v>1488</v>
      </c>
      <c r="H31" s="16">
        <f>SUM(H4:H30)</f>
        <v>1488</v>
      </c>
      <c r="I31" s="16">
        <f>SUM(I4:I30)</f>
        <v>1488</v>
      </c>
      <c r="J31" s="17"/>
      <c r="K31" s="16">
        <f>SUM(K4:K30)</f>
        <v>1488</v>
      </c>
      <c r="L31" s="16">
        <f>SUM(L4:L30)</f>
        <v>1581</v>
      </c>
      <c r="M31" s="16">
        <f>SUM(M4:M30)</f>
        <v>1488</v>
      </c>
      <c r="N31" s="16">
        <f>SUM(N4:N30)</f>
        <v>1488</v>
      </c>
      <c r="O31" s="16">
        <f>SUM(O4:O30)</f>
        <v>1488</v>
      </c>
      <c r="P31" s="17"/>
      <c r="Q31" s="16">
        <f>SUM(Q4:Q30)</f>
        <v>1488</v>
      </c>
      <c r="R31" s="16">
        <f>SUM(R4:R30)</f>
        <v>1581</v>
      </c>
      <c r="S31" s="16">
        <f>SUM(S4:S30)</f>
        <v>1488</v>
      </c>
      <c r="T31" s="16">
        <f>SUM(T4:T30)</f>
        <v>1488</v>
      </c>
      <c r="U31" s="16">
        <f>SUM(U4:U30)</f>
        <v>1488</v>
      </c>
      <c r="V31" s="17"/>
      <c r="W31" s="16">
        <f>SUM(W4:W30)</f>
        <v>1488</v>
      </c>
      <c r="X31" s="16">
        <f>SUM(X4:X30)</f>
        <v>1581</v>
      </c>
      <c r="Y31" s="16">
        <f t="shared" ref="Y31:Z31" si="1">SUM(Y4:Y30)</f>
        <v>1488</v>
      </c>
      <c r="Z31" s="16">
        <f t="shared" si="1"/>
        <v>1488</v>
      </c>
      <c r="AA31" s="16">
        <f>SUM(AA4:AA30)</f>
        <v>1488</v>
      </c>
      <c r="AB31" s="17"/>
      <c r="AC31" s="16">
        <f>SUM(AC4:AC30)</f>
        <v>1488</v>
      </c>
      <c r="AD31" s="16">
        <f>SUM(AD4:AD30)</f>
        <v>1581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-17121.57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Q25" sqref="Q25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4" max="33" width="9.140625" customWidth="1"/>
    <col min="34" max="34" width="13.42578125" customWidth="1"/>
  </cols>
  <sheetData>
    <row r="1" spans="1:34" ht="15.75" thickBot="1" x14ac:dyDescent="0.3">
      <c r="E1" s="109" t="s">
        <v>72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 t="s">
        <v>55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68" t="s">
        <v>56</v>
      </c>
    </row>
    <row r="3" spans="1:34" ht="15.75" thickBot="1" x14ac:dyDescent="0.3">
      <c r="A3" s="112"/>
      <c r="B3" s="113"/>
      <c r="C3" s="115"/>
      <c r="D3" s="112"/>
      <c r="E3" s="59"/>
      <c r="F3" s="60"/>
      <c r="G3" s="60">
        <v>1</v>
      </c>
      <c r="H3" s="60">
        <v>2</v>
      </c>
      <c r="I3" s="61">
        <v>3</v>
      </c>
      <c r="J3" s="118"/>
      <c r="K3" s="59">
        <v>6</v>
      </c>
      <c r="L3" s="60">
        <v>7</v>
      </c>
      <c r="M3" s="60">
        <v>8</v>
      </c>
      <c r="N3" s="60">
        <v>9</v>
      </c>
      <c r="O3" s="61">
        <v>10</v>
      </c>
      <c r="P3" s="118"/>
      <c r="Q3" s="59">
        <v>13</v>
      </c>
      <c r="R3" s="60">
        <v>14</v>
      </c>
      <c r="S3" s="60">
        <v>15</v>
      </c>
      <c r="T3" s="60">
        <v>16</v>
      </c>
      <c r="U3" s="61">
        <v>17</v>
      </c>
      <c r="V3" s="118"/>
      <c r="W3" s="62">
        <v>20</v>
      </c>
      <c r="X3" s="63">
        <v>21</v>
      </c>
      <c r="Y3" s="63">
        <v>22</v>
      </c>
      <c r="Z3" s="63">
        <v>23</v>
      </c>
      <c r="AA3" s="64">
        <v>24</v>
      </c>
      <c r="AB3" s="118"/>
      <c r="AC3" s="62">
        <v>27</v>
      </c>
      <c r="AD3" s="63">
        <v>28</v>
      </c>
      <c r="AE3" s="63"/>
      <c r="AF3" s="63"/>
      <c r="AG3" s="64"/>
      <c r="AH3" s="169"/>
    </row>
    <row r="4" spans="1:34" x14ac:dyDescent="0.25">
      <c r="A4" s="1">
        <v>1</v>
      </c>
      <c r="B4" s="2" t="s">
        <v>7</v>
      </c>
      <c r="C4" s="28">
        <v>-914.94</v>
      </c>
      <c r="D4" s="29">
        <v>3571.2</v>
      </c>
      <c r="E4" s="101"/>
      <c r="F4" s="101"/>
      <c r="G4" s="4">
        <v>93</v>
      </c>
      <c r="H4" s="4">
        <v>93</v>
      </c>
      <c r="I4" s="4">
        <v>93</v>
      </c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>(C4+D4+J4+P4+V4+AB4)-(SUM(E4:I4)+SUM(K4:O4)+SUM(Q4:U4)+SUM(W4:AA4)+SUM(AC4:AG4))</f>
        <v>796.25999999999976</v>
      </c>
    </row>
    <row r="5" spans="1:34" x14ac:dyDescent="0.25">
      <c r="A5" s="10">
        <v>2</v>
      </c>
      <c r="B5" s="11" t="s">
        <v>9</v>
      </c>
      <c r="C5" s="28">
        <v>838.16000000000008</v>
      </c>
      <c r="D5" s="30"/>
      <c r="E5" s="101"/>
      <c r="F5" s="101"/>
      <c r="G5" s="4">
        <v>93</v>
      </c>
      <c r="H5" s="4">
        <v>93</v>
      </c>
      <c r="I5" s="4">
        <v>93</v>
      </c>
      <c r="J5" s="6"/>
      <c r="K5" s="101"/>
      <c r="L5" s="4">
        <v>93</v>
      </c>
      <c r="M5" s="4">
        <v>93</v>
      </c>
      <c r="N5" s="4">
        <v>93</v>
      </c>
      <c r="O5" s="4">
        <v>93</v>
      </c>
      <c r="P5" s="6"/>
      <c r="Q5" s="101"/>
      <c r="R5" s="4">
        <v>93</v>
      </c>
      <c r="S5" s="4">
        <v>93</v>
      </c>
      <c r="T5" s="4">
        <v>93</v>
      </c>
      <c r="U5" s="4">
        <v>93</v>
      </c>
      <c r="V5" s="6"/>
      <c r="W5" s="101"/>
      <c r="X5" s="4">
        <v>93</v>
      </c>
      <c r="Y5" s="4">
        <v>93</v>
      </c>
      <c r="Z5" s="4">
        <v>93</v>
      </c>
      <c r="AA5" s="4">
        <v>93</v>
      </c>
      <c r="AB5" s="6"/>
      <c r="AC5" s="101"/>
      <c r="AD5" s="4">
        <v>93</v>
      </c>
      <c r="AE5" s="101"/>
      <c r="AF5" s="101"/>
      <c r="AG5" s="101"/>
      <c r="AH5" s="66">
        <f t="shared" ref="AH5:AH30" si="0">(C5+D5+J5+P5+V5+AB5)-(SUM(E5:I5)+SUM(K5:O5)+SUM(Q5:U5)+SUM(W5:AA5)+SUM(AC5:AG5))</f>
        <v>-649.83999999999992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686.61000000000058</v>
      </c>
      <c r="D7" s="30"/>
      <c r="E7" s="101"/>
      <c r="F7" s="101"/>
      <c r="G7" s="4">
        <v>93</v>
      </c>
      <c r="H7" s="4">
        <v>93</v>
      </c>
      <c r="I7" s="4">
        <v>93</v>
      </c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4">
        <v>93</v>
      </c>
      <c r="Y7" s="4">
        <v>93</v>
      </c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-801.38999999999942</v>
      </c>
    </row>
    <row r="8" spans="1:34" x14ac:dyDescent="0.25">
      <c r="A8" s="10">
        <v>5</v>
      </c>
      <c r="B8" s="11" t="s">
        <v>12</v>
      </c>
      <c r="C8" s="28">
        <v>-2426.37</v>
      </c>
      <c r="D8" s="30">
        <v>5000</v>
      </c>
      <c r="E8" s="101"/>
      <c r="F8" s="101"/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101"/>
      <c r="AF8" s="101"/>
      <c r="AG8" s="101"/>
      <c r="AH8" s="66">
        <f t="shared" si="0"/>
        <v>713.63000000000011</v>
      </c>
    </row>
    <row r="9" spans="1:34" x14ac:dyDescent="0.25">
      <c r="A9" s="10">
        <v>6</v>
      </c>
      <c r="B9" s="11" t="s">
        <v>13</v>
      </c>
      <c r="C9" s="28">
        <v>-1678.3899999999999</v>
      </c>
      <c r="D9" s="30">
        <v>5000</v>
      </c>
      <c r="E9" s="101"/>
      <c r="F9" s="101"/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1461.6100000000001</v>
      </c>
    </row>
    <row r="10" spans="1:34" x14ac:dyDescent="0.25">
      <c r="A10" s="10">
        <v>7</v>
      </c>
      <c r="B10" s="11" t="s">
        <v>14</v>
      </c>
      <c r="C10" s="28">
        <v>-2226.56</v>
      </c>
      <c r="D10" s="30">
        <v>5000</v>
      </c>
      <c r="E10" s="101"/>
      <c r="F10" s="101"/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913.44</v>
      </c>
    </row>
    <row r="11" spans="1:34" x14ac:dyDescent="0.25">
      <c r="A11" s="10">
        <v>8</v>
      </c>
      <c r="B11" s="11" t="s">
        <v>15</v>
      </c>
      <c r="C11" s="28">
        <v>-2065.2200000000003</v>
      </c>
      <c r="D11" s="30">
        <v>5000</v>
      </c>
      <c r="E11" s="101"/>
      <c r="F11" s="101"/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101"/>
      <c r="AF11" s="101"/>
      <c r="AG11" s="101"/>
      <c r="AH11" s="66">
        <f t="shared" si="0"/>
        <v>1074.7799999999997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-1181.1199999999999</v>
      </c>
      <c r="D13" s="30">
        <v>3000</v>
      </c>
      <c r="E13" s="101"/>
      <c r="F13" s="101"/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-41.119999999999891</v>
      </c>
    </row>
    <row r="14" spans="1:34" x14ac:dyDescent="0.25">
      <c r="A14" s="10">
        <v>11</v>
      </c>
      <c r="B14" s="11" t="s">
        <v>70</v>
      </c>
      <c r="C14" s="28">
        <v>500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500</v>
      </c>
    </row>
    <row r="15" spans="1:34" x14ac:dyDescent="0.25">
      <c r="A15" s="10">
        <v>12</v>
      </c>
      <c r="B15" s="11" t="s">
        <v>19</v>
      </c>
      <c r="C15" s="28">
        <v>2483.12</v>
      </c>
      <c r="D15" s="30"/>
      <c r="E15" s="101"/>
      <c r="F15" s="101"/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101"/>
      <c r="AF15" s="101"/>
      <c r="AG15" s="101"/>
      <c r="AH15" s="66">
        <f t="shared" si="0"/>
        <v>623.11999999999989</v>
      </c>
    </row>
    <row r="16" spans="1:34" x14ac:dyDescent="0.25">
      <c r="A16" s="10">
        <v>13</v>
      </c>
      <c r="B16" s="11" t="s">
        <v>20</v>
      </c>
      <c r="C16" s="28">
        <v>111.11999999999989</v>
      </c>
      <c r="D16" s="30">
        <v>2500</v>
      </c>
      <c r="E16" s="101"/>
      <c r="F16" s="101"/>
      <c r="G16" s="4">
        <v>93</v>
      </c>
      <c r="H16" s="101"/>
      <c r="I16" s="4">
        <v>93</v>
      </c>
      <c r="J16" s="6"/>
      <c r="K16" s="101"/>
      <c r="L16" s="4">
        <v>93</v>
      </c>
      <c r="M16" s="4">
        <v>93</v>
      </c>
      <c r="N16" s="101"/>
      <c r="O16" s="4">
        <v>93</v>
      </c>
      <c r="P16" s="6"/>
      <c r="Q16" s="101"/>
      <c r="R16" s="4">
        <v>93</v>
      </c>
      <c r="S16" s="4">
        <v>93</v>
      </c>
      <c r="T16" s="101"/>
      <c r="U16" s="4">
        <v>93</v>
      </c>
      <c r="V16" s="6"/>
      <c r="W16" s="101"/>
      <c r="X16" s="4">
        <v>93</v>
      </c>
      <c r="Y16" s="4">
        <v>93</v>
      </c>
      <c r="Z16" s="101"/>
      <c r="AA16" s="4">
        <v>93</v>
      </c>
      <c r="AB16" s="6"/>
      <c r="AC16" s="101"/>
      <c r="AD16" s="4">
        <v>93</v>
      </c>
      <c r="AE16" s="101"/>
      <c r="AF16" s="101"/>
      <c r="AG16" s="101"/>
      <c r="AH16" s="66">
        <f t="shared" si="0"/>
        <v>1495.12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-482.21000000000004</v>
      </c>
      <c r="D20" s="30">
        <v>2000</v>
      </c>
      <c r="E20" s="101"/>
      <c r="F20" s="101"/>
      <c r="G20" s="101"/>
      <c r="H20" s="101"/>
      <c r="I20" s="4">
        <v>93</v>
      </c>
      <c r="J20" s="6"/>
      <c r="K20" s="101"/>
      <c r="L20" s="4">
        <v>93</v>
      </c>
      <c r="M20" s="101"/>
      <c r="N20" s="101"/>
      <c r="O20" s="4">
        <v>93</v>
      </c>
      <c r="P20" s="6"/>
      <c r="Q20" s="101"/>
      <c r="R20" s="4">
        <v>93</v>
      </c>
      <c r="S20" s="101"/>
      <c r="T20" s="101"/>
      <c r="U20" s="4">
        <v>93</v>
      </c>
      <c r="V20" s="6"/>
      <c r="W20" s="101"/>
      <c r="X20" s="4">
        <v>93</v>
      </c>
      <c r="Y20" s="101"/>
      <c r="Z20" s="101"/>
      <c r="AA20" s="4">
        <v>93</v>
      </c>
      <c r="AB20" s="6"/>
      <c r="AC20" s="101"/>
      <c r="AD20" s="4">
        <v>93</v>
      </c>
      <c r="AE20" s="101"/>
      <c r="AF20" s="101"/>
      <c r="AG20" s="101"/>
      <c r="AH20" s="66">
        <f t="shared" si="0"/>
        <v>773.79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318.40999999999985</v>
      </c>
      <c r="D22" s="30">
        <v>1500</v>
      </c>
      <c r="E22" s="101"/>
      <c r="F22" s="101"/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>
        <v>2000</v>
      </c>
      <c r="AC22" s="4">
        <v>93</v>
      </c>
      <c r="AD22" s="4">
        <v>93</v>
      </c>
      <c r="AE22" s="101"/>
      <c r="AF22" s="101"/>
      <c r="AG22" s="101"/>
      <c r="AH22" s="66">
        <f t="shared" si="0"/>
        <v>1958.4099999999999</v>
      </c>
    </row>
    <row r="23" spans="1:34" x14ac:dyDescent="0.25">
      <c r="A23" s="10">
        <v>20</v>
      </c>
      <c r="B23" s="11" t="s">
        <v>27</v>
      </c>
      <c r="C23" s="28">
        <v>-2049.77</v>
      </c>
      <c r="D23" s="30">
        <v>3000</v>
      </c>
      <c r="E23" s="101"/>
      <c r="F23" s="101"/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">
        <v>2500</v>
      </c>
      <c r="AC23" s="4">
        <v>93</v>
      </c>
      <c r="AD23" s="4">
        <v>93</v>
      </c>
      <c r="AE23" s="101"/>
      <c r="AF23" s="101"/>
      <c r="AG23" s="101"/>
      <c r="AH23" s="66">
        <f t="shared" si="0"/>
        <v>1590.23</v>
      </c>
    </row>
    <row r="24" spans="1:34" x14ac:dyDescent="0.25">
      <c r="A24" s="10">
        <v>21</v>
      </c>
      <c r="B24" s="11" t="s">
        <v>28</v>
      </c>
      <c r="C24" s="28">
        <v>-477</v>
      </c>
      <c r="D24" s="30">
        <v>1000</v>
      </c>
      <c r="E24" s="101"/>
      <c r="F24" s="101"/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4">
        <v>93</v>
      </c>
      <c r="Y24" s="101"/>
      <c r="Z24" s="101"/>
      <c r="AA24" s="4">
        <v>93</v>
      </c>
      <c r="AB24" s="6"/>
      <c r="AC24" s="101"/>
      <c r="AD24" s="4">
        <v>93</v>
      </c>
      <c r="AE24" s="101"/>
      <c r="AF24" s="101"/>
      <c r="AG24" s="101"/>
      <c r="AH24" s="66">
        <f t="shared" si="0"/>
        <v>-221</v>
      </c>
    </row>
    <row r="25" spans="1:34" x14ac:dyDescent="0.25">
      <c r="A25" s="10">
        <v>22</v>
      </c>
      <c r="B25" s="11" t="s">
        <v>29</v>
      </c>
      <c r="C25" s="28">
        <v>-607.48999999999978</v>
      </c>
      <c r="D25" s="30">
        <v>5000</v>
      </c>
      <c r="E25" s="101"/>
      <c r="F25" s="101"/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0"/>
        <v>2532.5100000000002</v>
      </c>
    </row>
    <row r="26" spans="1:34" x14ac:dyDescent="0.25">
      <c r="A26" s="10">
        <v>23</v>
      </c>
      <c r="B26" s="11" t="s">
        <v>71</v>
      </c>
      <c r="C26" s="28">
        <v>1000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1000</v>
      </c>
    </row>
    <row r="27" spans="1:34" x14ac:dyDescent="0.25">
      <c r="A27" s="10">
        <v>24</v>
      </c>
      <c r="B27" s="11" t="s">
        <v>31</v>
      </c>
      <c r="C27" s="28">
        <v>-1046</v>
      </c>
      <c r="D27" s="30">
        <v>2000</v>
      </c>
      <c r="E27" s="101"/>
      <c r="F27" s="101"/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"/>
      <c r="AC27" s="4">
        <v>93</v>
      </c>
      <c r="AD27" s="4">
        <v>93</v>
      </c>
      <c r="AE27" s="101"/>
      <c r="AF27" s="101"/>
      <c r="AG27" s="101"/>
      <c r="AH27" s="66">
        <f t="shared" si="0"/>
        <v>-906</v>
      </c>
    </row>
    <row r="28" spans="1:34" x14ac:dyDescent="0.25">
      <c r="A28" s="10">
        <v>25</v>
      </c>
      <c r="B28" s="11" t="s">
        <v>32</v>
      </c>
      <c r="C28" s="28">
        <v>-3456.53</v>
      </c>
      <c r="D28" s="30">
        <v>6000</v>
      </c>
      <c r="E28" s="101"/>
      <c r="F28" s="101"/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101"/>
      <c r="AD28" s="101"/>
      <c r="AE28" s="101"/>
      <c r="AF28" s="101"/>
      <c r="AG28" s="101"/>
      <c r="AH28" s="66">
        <f t="shared" si="0"/>
        <v>869.4699999999998</v>
      </c>
    </row>
    <row r="29" spans="1:34" x14ac:dyDescent="0.25">
      <c r="A29" s="10">
        <v>26</v>
      </c>
      <c r="B29" s="11" t="s">
        <v>33</v>
      </c>
      <c r="C29" s="28">
        <v>-2209.9700000000003</v>
      </c>
      <c r="D29" s="30">
        <v>2200</v>
      </c>
      <c r="E29" s="101"/>
      <c r="F29" s="101"/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"/>
      <c r="AC29" s="4">
        <v>93</v>
      </c>
      <c r="AD29" s="4">
        <v>93</v>
      </c>
      <c r="AE29" s="101"/>
      <c r="AF29" s="101"/>
      <c r="AG29" s="101"/>
      <c r="AH29" s="66">
        <f t="shared" si="0"/>
        <v>-1869.9700000000003</v>
      </c>
    </row>
    <row r="30" spans="1:34" ht="15.75" thickBot="1" x14ac:dyDescent="0.3">
      <c r="A30" s="13">
        <v>27</v>
      </c>
      <c r="B30" s="14" t="s">
        <v>34</v>
      </c>
      <c r="C30" s="28">
        <v>-2079.42</v>
      </c>
      <c r="D30" s="31">
        <v>3000</v>
      </c>
      <c r="E30" s="101"/>
      <c r="F30" s="101"/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4">
        <v>93</v>
      </c>
      <c r="AA30" s="4">
        <v>93</v>
      </c>
      <c r="AB30" s="34"/>
      <c r="AC30" s="4">
        <v>93</v>
      </c>
      <c r="AD30" s="4">
        <v>93</v>
      </c>
      <c r="AE30" s="101"/>
      <c r="AF30" s="101"/>
      <c r="AG30" s="101"/>
      <c r="AH30" s="66">
        <f t="shared" si="0"/>
        <v>-939.42000000000007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0</v>
      </c>
      <c r="F31" s="16">
        <f>SUM(F4:F30)</f>
        <v>0</v>
      </c>
      <c r="G31" s="16">
        <f>SUM(G4:G30)</f>
        <v>1581</v>
      </c>
      <c r="H31" s="16">
        <f>SUM(H4:H30)</f>
        <v>1488</v>
      </c>
      <c r="I31" s="16">
        <f>SUM(I4:I30)</f>
        <v>1767</v>
      </c>
      <c r="J31" s="17"/>
      <c r="K31" s="16">
        <f>SUM(K4:K30)</f>
        <v>1395</v>
      </c>
      <c r="L31" s="16">
        <f>SUM(L4:L30)</f>
        <v>1767</v>
      </c>
      <c r="M31" s="16">
        <f>SUM(M4:M30)</f>
        <v>1581</v>
      </c>
      <c r="N31" s="16">
        <f>SUM(N4:N30)</f>
        <v>1488</v>
      </c>
      <c r="O31" s="16">
        <f>SUM(O4:O30)</f>
        <v>1767</v>
      </c>
      <c r="P31" s="17"/>
      <c r="Q31" s="16">
        <f>SUM(Q4:Q30)</f>
        <v>1395</v>
      </c>
      <c r="R31" s="16">
        <f>SUM(R4:R30)</f>
        <v>1767</v>
      </c>
      <c r="S31" s="16">
        <f>SUM(S4:S30)</f>
        <v>1581</v>
      </c>
      <c r="T31" s="16">
        <f>SUM(T4:T30)</f>
        <v>1488</v>
      </c>
      <c r="U31" s="16">
        <f>SUM(U4:U30)</f>
        <v>1767</v>
      </c>
      <c r="V31" s="17"/>
      <c r="W31" s="16">
        <f>SUM(W4:W30)</f>
        <v>1395</v>
      </c>
      <c r="X31" s="16">
        <f>SUM(X4:X30)</f>
        <v>1767</v>
      </c>
      <c r="Y31" s="16">
        <f t="shared" ref="Y31:Z31" si="1">SUM(Y4:Y30)</f>
        <v>1581</v>
      </c>
      <c r="Z31" s="16">
        <f t="shared" si="1"/>
        <v>1395</v>
      </c>
      <c r="AA31" s="16">
        <f>SUM(AA4:AA30)</f>
        <v>1674</v>
      </c>
      <c r="AB31" s="17"/>
      <c r="AC31" s="16">
        <f>SUM(AC4:AC30)</f>
        <v>1209</v>
      </c>
      <c r="AD31" s="16">
        <f>SUM(AD4:AD30)</f>
        <v>1581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10873.63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H23" sqref="H23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4" max="33" width="9.140625" customWidth="1"/>
    <col min="34" max="34" width="13.42578125" customWidth="1"/>
  </cols>
  <sheetData>
    <row r="1" spans="1:34" ht="15.75" thickBot="1" x14ac:dyDescent="0.3">
      <c r="E1" s="109" t="s">
        <v>75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 t="s">
        <v>56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68" t="s">
        <v>76</v>
      </c>
    </row>
    <row r="3" spans="1:34" ht="15.75" thickBot="1" x14ac:dyDescent="0.3">
      <c r="A3" s="112"/>
      <c r="B3" s="113"/>
      <c r="C3" s="115"/>
      <c r="D3" s="112"/>
      <c r="E3" s="59"/>
      <c r="F3" s="60"/>
      <c r="G3" s="60">
        <v>5</v>
      </c>
      <c r="H3" s="60">
        <v>6</v>
      </c>
      <c r="I3" s="61">
        <v>7</v>
      </c>
      <c r="J3" s="118"/>
      <c r="K3" s="59">
        <v>10</v>
      </c>
      <c r="L3" s="60">
        <v>11</v>
      </c>
      <c r="M3" s="60">
        <v>12</v>
      </c>
      <c r="N3" s="60">
        <v>13</v>
      </c>
      <c r="O3" s="61">
        <v>14</v>
      </c>
      <c r="P3" s="118"/>
      <c r="Q3" s="59">
        <v>17</v>
      </c>
      <c r="R3" s="60">
        <v>18</v>
      </c>
      <c r="S3" s="60">
        <v>19</v>
      </c>
      <c r="T3" s="60">
        <v>20</v>
      </c>
      <c r="U3" s="61">
        <v>21</v>
      </c>
      <c r="V3" s="118"/>
      <c r="W3" s="62">
        <v>24</v>
      </c>
      <c r="X3" s="63">
        <v>25</v>
      </c>
      <c r="Y3" s="63">
        <v>26</v>
      </c>
      <c r="Z3" s="63">
        <v>27</v>
      </c>
      <c r="AA3" s="64">
        <v>28</v>
      </c>
      <c r="AB3" s="118"/>
      <c r="AC3" s="62"/>
      <c r="AD3" s="63"/>
      <c r="AE3" s="63"/>
      <c r="AF3" s="63"/>
      <c r="AG3" s="64"/>
      <c r="AH3" s="169"/>
    </row>
    <row r="4" spans="1:34" x14ac:dyDescent="0.25">
      <c r="A4" s="1">
        <v>1</v>
      </c>
      <c r="B4" s="2" t="s">
        <v>7</v>
      </c>
      <c r="C4" s="28">
        <v>796.25999999999976</v>
      </c>
      <c r="D4" s="29">
        <v>1000</v>
      </c>
      <c r="E4" s="101"/>
      <c r="F4" s="101"/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101"/>
      <c r="AD4" s="101"/>
      <c r="AE4" s="101"/>
      <c r="AF4" s="101"/>
      <c r="AG4" s="101"/>
      <c r="AH4" s="66">
        <f>(C4+D4+J4+P4+V4+AB4)-(SUM(E4:I4)+SUM(K4:O4)+SUM(Q4:U4)+SUM(W4:AA4)+SUM(AC4:AG4))</f>
        <v>215.25999999999976</v>
      </c>
    </row>
    <row r="5" spans="1:34" x14ac:dyDescent="0.25">
      <c r="A5" s="10">
        <v>2</v>
      </c>
      <c r="B5" s="11" t="s">
        <v>9</v>
      </c>
      <c r="C5" s="28">
        <v>-649.83999999999992</v>
      </c>
      <c r="D5" s="30"/>
      <c r="E5" s="101"/>
      <c r="F5" s="101"/>
      <c r="G5" s="101"/>
      <c r="H5" s="101"/>
      <c r="I5" s="4">
        <v>93</v>
      </c>
      <c r="J5" s="6"/>
      <c r="K5" s="101"/>
      <c r="L5" s="4">
        <v>93</v>
      </c>
      <c r="M5" s="101"/>
      <c r="N5" s="101"/>
      <c r="O5" s="4">
        <v>93</v>
      </c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ref="AH5:AH30" si="0">(C5+D5+J5+P5+V5+AB5)-(SUM(E5:I5)+SUM(K5:O5)+SUM(Q5:U5)+SUM(W5:AA5)+SUM(AC5:AG5))</f>
        <v>-928.83999999999992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-801.38999999999942</v>
      </c>
      <c r="D7" s="30">
        <v>801.39</v>
      </c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5.6843418860808015E-13</v>
      </c>
    </row>
    <row r="8" spans="1:34" x14ac:dyDescent="0.25">
      <c r="A8" s="10">
        <v>5</v>
      </c>
      <c r="B8" s="11" t="s">
        <v>12</v>
      </c>
      <c r="C8" s="28">
        <v>713.63000000000011</v>
      </c>
      <c r="D8" s="30"/>
      <c r="E8" s="101"/>
      <c r="F8" s="101"/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101"/>
      <c r="AD8" s="101"/>
      <c r="AE8" s="101"/>
      <c r="AF8" s="101"/>
      <c r="AG8" s="101"/>
      <c r="AH8" s="66">
        <f t="shared" si="0"/>
        <v>-960.36999999999989</v>
      </c>
    </row>
    <row r="9" spans="1:34" x14ac:dyDescent="0.25">
      <c r="A9" s="10">
        <v>6</v>
      </c>
      <c r="B9" s="11" t="s">
        <v>13</v>
      </c>
      <c r="C9" s="28">
        <v>1461.6100000000001</v>
      </c>
      <c r="D9" s="30"/>
      <c r="E9" s="101"/>
      <c r="F9" s="101"/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101"/>
      <c r="R9" s="4">
        <v>93</v>
      </c>
      <c r="S9" s="101"/>
      <c r="T9" s="101"/>
      <c r="U9" s="4">
        <v>93</v>
      </c>
      <c r="V9" s="6"/>
      <c r="W9" s="4">
        <v>93</v>
      </c>
      <c r="X9" s="4">
        <v>93</v>
      </c>
      <c r="Y9" s="101"/>
      <c r="Z9" s="101"/>
      <c r="AA9" s="4">
        <v>93</v>
      </c>
      <c r="AB9" s="6"/>
      <c r="AC9" s="101"/>
      <c r="AD9" s="101"/>
      <c r="AE9" s="101"/>
      <c r="AF9" s="101"/>
      <c r="AG9" s="101"/>
      <c r="AH9" s="66">
        <f t="shared" si="0"/>
        <v>252.61000000000013</v>
      </c>
    </row>
    <row r="10" spans="1:34" x14ac:dyDescent="0.25">
      <c r="A10" s="10">
        <v>7</v>
      </c>
      <c r="B10" s="11" t="s">
        <v>14</v>
      </c>
      <c r="C10" s="28">
        <v>913.44</v>
      </c>
      <c r="D10" s="30"/>
      <c r="E10" s="101"/>
      <c r="F10" s="101"/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101"/>
      <c r="AD10" s="101"/>
      <c r="AE10" s="101"/>
      <c r="AF10" s="101"/>
      <c r="AG10" s="101"/>
      <c r="AH10" s="66">
        <f t="shared" si="0"/>
        <v>-760.56</v>
      </c>
    </row>
    <row r="11" spans="1:34" x14ac:dyDescent="0.25">
      <c r="A11" s="10">
        <v>8</v>
      </c>
      <c r="B11" s="11" t="s">
        <v>15</v>
      </c>
      <c r="C11" s="28">
        <v>1074.7799999999997</v>
      </c>
      <c r="D11" s="30"/>
      <c r="E11" s="101"/>
      <c r="F11" s="101"/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101"/>
      <c r="AD11" s="101"/>
      <c r="AE11" s="101"/>
      <c r="AF11" s="101"/>
      <c r="AG11" s="101"/>
      <c r="AH11" s="66">
        <f t="shared" si="0"/>
        <v>-599.22000000000025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-41.119999999999891</v>
      </c>
      <c r="D13" s="30">
        <v>3000</v>
      </c>
      <c r="E13" s="101"/>
      <c r="F13" s="101"/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1749.88</v>
      </c>
    </row>
    <row r="14" spans="1:34" x14ac:dyDescent="0.25">
      <c r="A14" s="10">
        <v>11</v>
      </c>
      <c r="B14" s="11" t="s">
        <v>70</v>
      </c>
      <c r="C14" s="28">
        <v>500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500</v>
      </c>
    </row>
    <row r="15" spans="1:34" x14ac:dyDescent="0.25">
      <c r="A15" s="10">
        <v>12</v>
      </c>
      <c r="B15" s="11" t="s">
        <v>19</v>
      </c>
      <c r="C15" s="28">
        <v>623.11999999999989</v>
      </c>
      <c r="D15" s="30"/>
      <c r="E15" s="101"/>
      <c r="F15" s="101"/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101"/>
      <c r="AD15" s="101"/>
      <c r="AE15" s="101"/>
      <c r="AF15" s="101"/>
      <c r="AG15" s="101"/>
      <c r="AH15" s="66">
        <f t="shared" si="0"/>
        <v>-1050.8800000000001</v>
      </c>
    </row>
    <row r="16" spans="1:34" x14ac:dyDescent="0.25">
      <c r="A16" s="10">
        <v>13</v>
      </c>
      <c r="B16" s="11" t="s">
        <v>20</v>
      </c>
      <c r="C16" s="28">
        <v>1495.12</v>
      </c>
      <c r="D16" s="30"/>
      <c r="E16" s="101"/>
      <c r="F16" s="101"/>
      <c r="G16" s="4">
        <v>93</v>
      </c>
      <c r="H16" s="101"/>
      <c r="I16" s="4">
        <v>93</v>
      </c>
      <c r="J16" s="6"/>
      <c r="K16" s="101"/>
      <c r="L16" s="4">
        <v>93</v>
      </c>
      <c r="M16" s="4">
        <v>93</v>
      </c>
      <c r="N16" s="101"/>
      <c r="O16" s="4">
        <v>93</v>
      </c>
      <c r="P16" s="6"/>
      <c r="Q16" s="101"/>
      <c r="R16" s="4">
        <v>93</v>
      </c>
      <c r="S16" s="4">
        <v>93</v>
      </c>
      <c r="T16" s="101"/>
      <c r="U16" s="4">
        <v>93</v>
      </c>
      <c r="V16" s="6"/>
      <c r="W16" s="101"/>
      <c r="X16" s="4">
        <v>93</v>
      </c>
      <c r="Y16" s="4">
        <v>93</v>
      </c>
      <c r="Z16" s="101"/>
      <c r="AA16" s="4">
        <v>93</v>
      </c>
      <c r="AB16" s="6"/>
      <c r="AC16" s="101"/>
      <c r="AD16" s="101"/>
      <c r="AE16" s="101"/>
      <c r="AF16" s="101"/>
      <c r="AG16" s="101"/>
      <c r="AH16" s="66">
        <f t="shared" si="0"/>
        <v>472.11999999999989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773.79</v>
      </c>
      <c r="D20" s="30"/>
      <c r="E20" s="101"/>
      <c r="F20" s="101"/>
      <c r="G20" s="101"/>
      <c r="H20" s="101"/>
      <c r="I20" s="4">
        <v>93</v>
      </c>
      <c r="J20" s="6"/>
      <c r="K20" s="101"/>
      <c r="L20" s="4">
        <v>93</v>
      </c>
      <c r="M20" s="101"/>
      <c r="N20" s="101"/>
      <c r="O20" s="4">
        <v>93</v>
      </c>
      <c r="P20" s="6"/>
      <c r="Q20" s="101"/>
      <c r="R20" s="4">
        <v>93</v>
      </c>
      <c r="S20" s="101"/>
      <c r="T20" s="101"/>
      <c r="U20" s="4">
        <v>93</v>
      </c>
      <c r="V20" s="6"/>
      <c r="W20" s="101"/>
      <c r="X20" s="4">
        <v>93</v>
      </c>
      <c r="Y20" s="101"/>
      <c r="Z20" s="101"/>
      <c r="AA20" s="4">
        <v>93</v>
      </c>
      <c r="AB20" s="6"/>
      <c r="AC20" s="101"/>
      <c r="AD20" s="101"/>
      <c r="AE20" s="101"/>
      <c r="AF20" s="101"/>
      <c r="AG20" s="101"/>
      <c r="AH20" s="66">
        <f t="shared" si="0"/>
        <v>122.78999999999996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1958.4099999999999</v>
      </c>
      <c r="D22" s="30"/>
      <c r="E22" s="101"/>
      <c r="F22" s="101"/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101"/>
      <c r="AD22" s="101"/>
      <c r="AE22" s="101"/>
      <c r="AF22" s="101"/>
      <c r="AG22" s="101"/>
      <c r="AH22" s="66">
        <f t="shared" si="0"/>
        <v>284.40999999999985</v>
      </c>
    </row>
    <row r="23" spans="1:34" x14ac:dyDescent="0.25">
      <c r="A23" s="10">
        <v>20</v>
      </c>
      <c r="B23" s="11" t="s">
        <v>27</v>
      </c>
      <c r="C23" s="28">
        <v>1590.23</v>
      </c>
      <c r="D23" s="30"/>
      <c r="E23" s="101"/>
      <c r="F23" s="101"/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"/>
      <c r="AC23" s="101"/>
      <c r="AD23" s="101"/>
      <c r="AE23" s="101"/>
      <c r="AF23" s="101"/>
      <c r="AG23" s="101"/>
      <c r="AH23" s="66">
        <f t="shared" si="0"/>
        <v>-83.769999999999982</v>
      </c>
    </row>
    <row r="24" spans="1:34" x14ac:dyDescent="0.25">
      <c r="A24" s="10">
        <v>21</v>
      </c>
      <c r="B24" s="11" t="s">
        <v>28</v>
      </c>
      <c r="C24" s="28">
        <v>-221</v>
      </c>
      <c r="D24" s="30"/>
      <c r="E24" s="101"/>
      <c r="F24" s="101"/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4">
        <v>93</v>
      </c>
      <c r="Y24" s="101"/>
      <c r="Z24" s="101"/>
      <c r="AA24" s="4">
        <v>93</v>
      </c>
      <c r="AB24" s="6"/>
      <c r="AC24" s="101"/>
      <c r="AD24" s="101"/>
      <c r="AE24" s="101"/>
      <c r="AF24" s="101"/>
      <c r="AG24" s="101"/>
      <c r="AH24" s="66">
        <f t="shared" si="0"/>
        <v>-872</v>
      </c>
    </row>
    <row r="25" spans="1:34" x14ac:dyDescent="0.25">
      <c r="A25" s="10">
        <v>22</v>
      </c>
      <c r="B25" s="11" t="s">
        <v>29</v>
      </c>
      <c r="C25" s="28">
        <v>2532.5100000000002</v>
      </c>
      <c r="D25" s="30"/>
      <c r="E25" s="101"/>
      <c r="F25" s="101"/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101"/>
      <c r="AD25" s="101"/>
      <c r="AE25" s="101"/>
      <c r="AF25" s="101"/>
      <c r="AG25" s="101"/>
      <c r="AH25" s="66">
        <f t="shared" si="0"/>
        <v>858.51000000000022</v>
      </c>
    </row>
    <row r="26" spans="1:34" x14ac:dyDescent="0.25">
      <c r="A26" s="10">
        <v>23</v>
      </c>
      <c r="B26" s="11" t="s">
        <v>71</v>
      </c>
      <c r="C26" s="28">
        <v>1000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1000</v>
      </c>
    </row>
    <row r="27" spans="1:34" x14ac:dyDescent="0.25">
      <c r="A27" s="10">
        <v>24</v>
      </c>
      <c r="B27" s="11" t="s">
        <v>31</v>
      </c>
      <c r="C27" s="28">
        <v>-906</v>
      </c>
      <c r="D27" s="30">
        <v>1000</v>
      </c>
      <c r="E27" s="101"/>
      <c r="F27" s="101"/>
      <c r="G27" s="4">
        <v>93</v>
      </c>
      <c r="H27" s="4">
        <v>93</v>
      </c>
      <c r="I27" s="101"/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101"/>
      <c r="Z27" s="4">
        <v>93</v>
      </c>
      <c r="AA27" s="4">
        <v>93</v>
      </c>
      <c r="AB27" s="6"/>
      <c r="AC27" s="101"/>
      <c r="AD27" s="101"/>
      <c r="AE27" s="101"/>
      <c r="AF27" s="101"/>
      <c r="AG27" s="101"/>
      <c r="AH27" s="66">
        <f t="shared" si="0"/>
        <v>-1394</v>
      </c>
    </row>
    <row r="28" spans="1:34" x14ac:dyDescent="0.25">
      <c r="A28" s="10">
        <v>25</v>
      </c>
      <c r="B28" s="11" t="s">
        <v>32</v>
      </c>
      <c r="C28" s="28">
        <v>869.47</v>
      </c>
      <c r="D28" s="30"/>
      <c r="E28" s="101"/>
      <c r="F28" s="101"/>
      <c r="G28" s="101"/>
      <c r="H28" s="101"/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101"/>
      <c r="AD28" s="101"/>
      <c r="AE28" s="101"/>
      <c r="AF28" s="101"/>
      <c r="AG28" s="101"/>
      <c r="AH28" s="66">
        <f t="shared" si="0"/>
        <v>-525.53</v>
      </c>
    </row>
    <row r="29" spans="1:34" x14ac:dyDescent="0.25">
      <c r="A29" s="10">
        <v>26</v>
      </c>
      <c r="B29" s="11" t="s">
        <v>33</v>
      </c>
      <c r="C29" s="28">
        <v>-1869.9700000000003</v>
      </c>
      <c r="D29" s="30"/>
      <c r="E29" s="101"/>
      <c r="F29" s="101"/>
      <c r="G29" s="4">
        <v>93</v>
      </c>
      <c r="H29" s="4">
        <v>93</v>
      </c>
      <c r="I29" s="101"/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"/>
      <c r="AC29" s="101"/>
      <c r="AD29" s="101"/>
      <c r="AE29" s="101"/>
      <c r="AF29" s="101"/>
      <c r="AG29" s="101"/>
      <c r="AH29" s="66">
        <f t="shared" si="0"/>
        <v>-3450.9700000000003</v>
      </c>
    </row>
    <row r="30" spans="1:34" ht="15.75" thickBot="1" x14ac:dyDescent="0.3">
      <c r="A30" s="13">
        <v>27</v>
      </c>
      <c r="B30" s="14" t="s">
        <v>34</v>
      </c>
      <c r="C30" s="28">
        <v>-939.42000000000007</v>
      </c>
      <c r="D30" s="31">
        <v>2900</v>
      </c>
      <c r="E30" s="101"/>
      <c r="F30" s="101"/>
      <c r="G30" s="4">
        <v>93</v>
      </c>
      <c r="H30" s="4">
        <v>93</v>
      </c>
      <c r="I30" s="101"/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4">
        <v>93</v>
      </c>
      <c r="AA30" s="4">
        <v>93</v>
      </c>
      <c r="AB30" s="34"/>
      <c r="AC30" s="101"/>
      <c r="AD30" s="101"/>
      <c r="AE30" s="101"/>
      <c r="AF30" s="101"/>
      <c r="AG30" s="101"/>
      <c r="AH30" s="66">
        <f t="shared" si="0"/>
        <v>379.57999999999993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0</v>
      </c>
      <c r="F31" s="16">
        <f>SUM(F4:F30)</f>
        <v>0</v>
      </c>
      <c r="G31" s="16">
        <f>SUM(G4:G30)</f>
        <v>1302</v>
      </c>
      <c r="H31" s="16">
        <f>SUM(H4:H30)</f>
        <v>1209</v>
      </c>
      <c r="I31" s="16">
        <f>SUM(I4:I30)</f>
        <v>1209</v>
      </c>
      <c r="J31" s="17"/>
      <c r="K31" s="16">
        <f>SUM(K4:K30)</f>
        <v>1302</v>
      </c>
      <c r="L31" s="16">
        <f>SUM(L4:L30)</f>
        <v>1674</v>
      </c>
      <c r="M31" s="16">
        <f>SUM(M4:M30)</f>
        <v>1395</v>
      </c>
      <c r="N31" s="16">
        <f>SUM(N4:N30)</f>
        <v>1302</v>
      </c>
      <c r="O31" s="16">
        <f>SUM(O4:O30)</f>
        <v>1674</v>
      </c>
      <c r="P31" s="17"/>
      <c r="Q31" s="16">
        <f>SUM(Q4:Q30)</f>
        <v>1209</v>
      </c>
      <c r="R31" s="16">
        <f>SUM(R4:R30)</f>
        <v>1581</v>
      </c>
      <c r="S31" s="16">
        <f>SUM(S4:S30)</f>
        <v>1302</v>
      </c>
      <c r="T31" s="16">
        <f>SUM(T4:T30)</f>
        <v>1209</v>
      </c>
      <c r="U31" s="16">
        <f>SUM(U4:U30)</f>
        <v>1581</v>
      </c>
      <c r="V31" s="17"/>
      <c r="W31" s="16">
        <f>SUM(W4:W30)</f>
        <v>1209</v>
      </c>
      <c r="X31" s="16">
        <f>SUM(X4:X30)</f>
        <v>1488</v>
      </c>
      <c r="Y31" s="16">
        <f t="shared" ref="Y31:Z31" si="1">SUM(Y4:Y30)</f>
        <v>1116</v>
      </c>
      <c r="Z31" s="16">
        <f t="shared" si="1"/>
        <v>1116</v>
      </c>
      <c r="AA31" s="16">
        <f>SUM(AA4:AA30)</f>
        <v>1488</v>
      </c>
      <c r="AB31" s="17"/>
      <c r="AC31" s="16">
        <f>SUM(AC4:AC30)</f>
        <v>0</v>
      </c>
      <c r="AD31" s="16">
        <f>SUM(AD4:AD30)</f>
        <v>0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-4790.9799999999996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C14" sqref="C14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4" max="33" width="9.140625" customWidth="1"/>
    <col min="34" max="34" width="13.42578125" customWidth="1"/>
  </cols>
  <sheetData>
    <row r="1" spans="1:34" ht="15.75" thickBot="1" x14ac:dyDescent="0.3">
      <c r="E1" s="109" t="s">
        <v>77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 t="s">
        <v>56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68" t="s">
        <v>76</v>
      </c>
    </row>
    <row r="3" spans="1:34" ht="15.75" thickBot="1" x14ac:dyDescent="0.3">
      <c r="A3" s="112"/>
      <c r="B3" s="113"/>
      <c r="C3" s="115"/>
      <c r="D3" s="112"/>
      <c r="E3" s="59">
        <v>1</v>
      </c>
      <c r="F3" s="60">
        <v>2</v>
      </c>
      <c r="G3" s="60">
        <v>3</v>
      </c>
      <c r="H3" s="60">
        <v>4</v>
      </c>
      <c r="I3" s="61">
        <v>5</v>
      </c>
      <c r="J3" s="118"/>
      <c r="K3" s="59">
        <v>8</v>
      </c>
      <c r="L3" s="60">
        <v>9</v>
      </c>
      <c r="M3" s="60">
        <v>10</v>
      </c>
      <c r="N3" s="60">
        <v>11</v>
      </c>
      <c r="O3" s="61">
        <v>12</v>
      </c>
      <c r="P3" s="118"/>
      <c r="Q3" s="59">
        <v>15</v>
      </c>
      <c r="R3" s="60">
        <v>16</v>
      </c>
      <c r="S3" s="60">
        <v>17</v>
      </c>
      <c r="T3" s="60">
        <v>18</v>
      </c>
      <c r="U3" s="61">
        <v>19</v>
      </c>
      <c r="V3" s="118"/>
      <c r="W3" s="62">
        <v>22</v>
      </c>
      <c r="X3" s="63">
        <v>23</v>
      </c>
      <c r="Y3" s="63">
        <v>24</v>
      </c>
      <c r="Z3" s="63">
        <v>25</v>
      </c>
      <c r="AA3" s="64"/>
      <c r="AB3" s="118"/>
      <c r="AC3" s="62"/>
      <c r="AD3" s="63"/>
      <c r="AE3" s="63"/>
      <c r="AF3" s="63"/>
      <c r="AG3" s="64"/>
      <c r="AH3" s="169"/>
    </row>
    <row r="4" spans="1:34" x14ac:dyDescent="0.25">
      <c r="A4" s="1">
        <v>1</v>
      </c>
      <c r="B4" s="2" t="s">
        <v>7</v>
      </c>
      <c r="C4" s="28">
        <v>215.26</v>
      </c>
      <c r="D4" s="29">
        <v>4000</v>
      </c>
      <c r="E4" s="4">
        <v>93</v>
      </c>
      <c r="F4" s="4">
        <v>93</v>
      </c>
      <c r="G4" s="4">
        <v>93</v>
      </c>
      <c r="H4" s="4">
        <v>93</v>
      </c>
      <c r="I4" s="4">
        <v>93</v>
      </c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101"/>
      <c r="AB4" s="7"/>
      <c r="AC4" s="101"/>
      <c r="AD4" s="101"/>
      <c r="AE4" s="101"/>
      <c r="AF4" s="101"/>
      <c r="AG4" s="101"/>
      <c r="AH4" s="66">
        <f>(C4+D4+J4+P4+V4+AB4)-(SUM(E4:I4)+SUM(K4:O4)+SUM(Q4:U4)+SUM(W4:AA4)+SUM(AC4:AG4))</f>
        <v>2448.2600000000002</v>
      </c>
    </row>
    <row r="5" spans="1:34" x14ac:dyDescent="0.25">
      <c r="A5" s="10">
        <v>2</v>
      </c>
      <c r="B5" s="11" t="s">
        <v>9</v>
      </c>
      <c r="C5" s="28">
        <v>-928.84</v>
      </c>
      <c r="D5" s="30">
        <v>1000</v>
      </c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ref="AH5:AH30" si="0">(C5+D5+J5+P5+V5+AB5)-(SUM(E5:I5)+SUM(K5:O5)+SUM(Q5:U5)+SUM(W5:AA5)+SUM(AC5:AG5))</f>
        <v>71.159999999999968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0</v>
      </c>
    </row>
    <row r="8" spans="1:34" x14ac:dyDescent="0.25">
      <c r="A8" s="10">
        <v>5</v>
      </c>
      <c r="B8" s="11" t="s">
        <v>12</v>
      </c>
      <c r="C8" s="28">
        <v>-960.37</v>
      </c>
      <c r="D8" s="30">
        <v>3000</v>
      </c>
      <c r="E8" s="4">
        <v>93</v>
      </c>
      <c r="F8" s="4">
        <v>93</v>
      </c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101"/>
      <c r="AB8" s="6"/>
      <c r="AC8" s="101"/>
      <c r="AD8" s="101"/>
      <c r="AE8" s="101"/>
      <c r="AF8" s="101"/>
      <c r="AG8" s="101"/>
      <c r="AH8" s="66">
        <f t="shared" si="0"/>
        <v>272.63000000000011</v>
      </c>
    </row>
    <row r="9" spans="1:34" x14ac:dyDescent="0.25">
      <c r="A9" s="10">
        <v>6</v>
      </c>
      <c r="B9" s="11" t="s">
        <v>13</v>
      </c>
      <c r="C9" s="28">
        <v>252.61</v>
      </c>
      <c r="D9" s="30"/>
      <c r="E9" s="101"/>
      <c r="F9" s="4">
        <v>93</v>
      </c>
      <c r="G9" s="4">
        <v>93</v>
      </c>
      <c r="H9" s="4">
        <v>93</v>
      </c>
      <c r="I9" s="4">
        <v>93</v>
      </c>
      <c r="J9" s="6"/>
      <c r="K9" s="101"/>
      <c r="L9" s="4">
        <v>93</v>
      </c>
      <c r="M9" s="4">
        <v>93</v>
      </c>
      <c r="N9" s="4">
        <v>93</v>
      </c>
      <c r="O9" s="4">
        <v>93</v>
      </c>
      <c r="P9" s="6"/>
      <c r="Q9" s="101"/>
      <c r="R9" s="4">
        <v>93</v>
      </c>
      <c r="S9" s="4">
        <v>93</v>
      </c>
      <c r="T9" s="4">
        <v>93</v>
      </c>
      <c r="U9" s="4">
        <v>93</v>
      </c>
      <c r="V9" s="6"/>
      <c r="W9" s="101"/>
      <c r="X9" s="4">
        <v>93</v>
      </c>
      <c r="Y9" s="4">
        <v>93</v>
      </c>
      <c r="Z9" s="4">
        <v>93</v>
      </c>
      <c r="AA9" s="101"/>
      <c r="AB9" s="6"/>
      <c r="AC9" s="101"/>
      <c r="AD9" s="101"/>
      <c r="AE9" s="101"/>
      <c r="AF9" s="101"/>
      <c r="AG9" s="101"/>
      <c r="AH9" s="66">
        <f t="shared" si="0"/>
        <v>-1142.3899999999999</v>
      </c>
    </row>
    <row r="10" spans="1:34" x14ac:dyDescent="0.25">
      <c r="A10" s="10">
        <v>7</v>
      </c>
      <c r="B10" s="11" t="s">
        <v>14</v>
      </c>
      <c r="C10" s="28">
        <v>-760.56</v>
      </c>
      <c r="D10" s="30">
        <v>5760</v>
      </c>
      <c r="E10" s="4">
        <v>93</v>
      </c>
      <c r="F10" s="4">
        <v>93</v>
      </c>
      <c r="G10" s="4">
        <v>93</v>
      </c>
      <c r="H10" s="4">
        <v>93</v>
      </c>
      <c r="I10" s="4">
        <v>93</v>
      </c>
      <c r="J10" s="6"/>
      <c r="K10" s="101"/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101"/>
      <c r="AB10" s="6"/>
      <c r="AC10" s="101"/>
      <c r="AD10" s="101"/>
      <c r="AE10" s="101"/>
      <c r="AF10" s="101"/>
      <c r="AG10" s="101"/>
      <c r="AH10" s="66">
        <f t="shared" si="0"/>
        <v>3325.4400000000005</v>
      </c>
    </row>
    <row r="11" spans="1:34" x14ac:dyDescent="0.25">
      <c r="A11" s="10">
        <v>8</v>
      </c>
      <c r="B11" s="11" t="s">
        <v>15</v>
      </c>
      <c r="C11" s="28">
        <v>-599.22</v>
      </c>
      <c r="D11" s="30">
        <v>3000</v>
      </c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101"/>
      <c r="AB11" s="6"/>
      <c r="AC11" s="101"/>
      <c r="AD11" s="101"/>
      <c r="AE11" s="101"/>
      <c r="AF11" s="101"/>
      <c r="AG11" s="101"/>
      <c r="AH11" s="66">
        <f t="shared" si="0"/>
        <v>633.77999999999975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1749.88</v>
      </c>
      <c r="D13" s="30"/>
      <c r="E13" s="4">
        <v>93</v>
      </c>
      <c r="F13" s="4">
        <v>93</v>
      </c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4">
        <v>93</v>
      </c>
      <c r="AA13" s="101"/>
      <c r="AB13" s="6"/>
      <c r="AC13" s="101"/>
      <c r="AD13" s="101"/>
      <c r="AE13" s="101"/>
      <c r="AF13" s="101"/>
      <c r="AG13" s="101"/>
      <c r="AH13" s="66">
        <f t="shared" si="0"/>
        <v>-17.119999999999891</v>
      </c>
    </row>
    <row r="14" spans="1:34" x14ac:dyDescent="0.25">
      <c r="A14" s="10">
        <v>11</v>
      </c>
      <c r="B14" s="11" t="s">
        <v>70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28">
        <v>-1050.8800000000001</v>
      </c>
      <c r="D15" s="30">
        <v>5000</v>
      </c>
      <c r="E15" s="4">
        <v>93</v>
      </c>
      <c r="F15" s="4">
        <v>93</v>
      </c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101"/>
      <c r="AB15" s="6"/>
      <c r="AC15" s="101"/>
      <c r="AD15" s="101"/>
      <c r="AE15" s="101"/>
      <c r="AF15" s="101"/>
      <c r="AG15" s="101"/>
      <c r="AH15" s="66">
        <f t="shared" si="0"/>
        <v>2182.12</v>
      </c>
    </row>
    <row r="16" spans="1:34" x14ac:dyDescent="0.25">
      <c r="A16" s="10">
        <v>13</v>
      </c>
      <c r="B16" s="11" t="s">
        <v>20</v>
      </c>
      <c r="C16" s="28">
        <v>472.12</v>
      </c>
      <c r="D16" s="30">
        <v>2500</v>
      </c>
      <c r="E16" s="101"/>
      <c r="F16" s="4">
        <v>93</v>
      </c>
      <c r="G16" s="4">
        <v>93</v>
      </c>
      <c r="H16" s="101"/>
      <c r="I16" s="4">
        <v>93</v>
      </c>
      <c r="J16" s="6"/>
      <c r="K16" s="101"/>
      <c r="L16" s="4">
        <v>93</v>
      </c>
      <c r="M16" s="4">
        <v>93</v>
      </c>
      <c r="N16" s="101"/>
      <c r="O16" s="4">
        <v>93</v>
      </c>
      <c r="P16" s="6"/>
      <c r="Q16" s="101"/>
      <c r="R16" s="4">
        <v>93</v>
      </c>
      <c r="S16" s="4">
        <v>93</v>
      </c>
      <c r="T16" s="101"/>
      <c r="U16" s="4">
        <v>93</v>
      </c>
      <c r="V16" s="6"/>
      <c r="W16" s="101"/>
      <c r="X16" s="4">
        <v>93</v>
      </c>
      <c r="Y16" s="4">
        <v>93</v>
      </c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1949.12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122.79</v>
      </c>
      <c r="D20" s="30">
        <v>1000</v>
      </c>
      <c r="E20" s="101"/>
      <c r="F20" s="4">
        <v>93</v>
      </c>
      <c r="G20" s="101"/>
      <c r="H20" s="101"/>
      <c r="I20" s="4">
        <v>93</v>
      </c>
      <c r="J20" s="6"/>
      <c r="K20" s="101"/>
      <c r="L20" s="4">
        <v>93</v>
      </c>
      <c r="M20" s="101"/>
      <c r="N20" s="101"/>
      <c r="O20" s="4">
        <v>93</v>
      </c>
      <c r="P20" s="6"/>
      <c r="Q20" s="101"/>
      <c r="R20" s="4">
        <v>93</v>
      </c>
      <c r="S20" s="101"/>
      <c r="T20" s="101"/>
      <c r="U20" s="4">
        <v>93</v>
      </c>
      <c r="V20" s="6"/>
      <c r="W20" s="101"/>
      <c r="X20" s="4">
        <v>93</v>
      </c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si="0"/>
        <v>471.78999999999996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284.41000000000003</v>
      </c>
      <c r="D22" s="30">
        <v>1800</v>
      </c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101"/>
      <c r="AB22" s="6"/>
      <c r="AC22" s="101"/>
      <c r="AD22" s="101"/>
      <c r="AE22" s="101"/>
      <c r="AF22" s="101"/>
      <c r="AG22" s="101"/>
      <c r="AH22" s="66">
        <f t="shared" si="0"/>
        <v>317.40999999999985</v>
      </c>
    </row>
    <row r="23" spans="1:34" x14ac:dyDescent="0.25">
      <c r="A23" s="10">
        <v>20</v>
      </c>
      <c r="B23" s="11" t="s">
        <v>27</v>
      </c>
      <c r="C23" s="28">
        <v>-83.77</v>
      </c>
      <c r="D23" s="30"/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101"/>
      <c r="AB23" s="6"/>
      <c r="AC23" s="101"/>
      <c r="AD23" s="101"/>
      <c r="AE23" s="101"/>
      <c r="AF23" s="101"/>
      <c r="AG23" s="101"/>
      <c r="AH23" s="66">
        <f t="shared" si="0"/>
        <v>-1850.77</v>
      </c>
    </row>
    <row r="24" spans="1:34" x14ac:dyDescent="0.25">
      <c r="A24" s="10">
        <v>21</v>
      </c>
      <c r="B24" s="11" t="s">
        <v>28</v>
      </c>
      <c r="C24" s="28">
        <v>-872</v>
      </c>
      <c r="D24" s="30">
        <v>1500</v>
      </c>
      <c r="E24" s="101"/>
      <c r="F24" s="4">
        <v>93</v>
      </c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4">
        <v>93</v>
      </c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0"/>
        <v>-23</v>
      </c>
    </row>
    <row r="25" spans="1:34" x14ac:dyDescent="0.25">
      <c r="A25" s="10">
        <v>22</v>
      </c>
      <c r="B25" s="11" t="s">
        <v>29</v>
      </c>
      <c r="C25" s="28">
        <v>858.51</v>
      </c>
      <c r="D25" s="30">
        <v>3000</v>
      </c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101"/>
      <c r="AB25" s="6"/>
      <c r="AC25" s="101"/>
      <c r="AD25" s="101"/>
      <c r="AE25" s="101"/>
      <c r="AF25" s="101"/>
      <c r="AG25" s="101"/>
      <c r="AH25" s="66">
        <f t="shared" si="0"/>
        <v>2091.5100000000002</v>
      </c>
    </row>
    <row r="26" spans="1:34" x14ac:dyDescent="0.25">
      <c r="A26" s="10">
        <v>23</v>
      </c>
      <c r="B26" s="11" t="s">
        <v>71</v>
      </c>
      <c r="C26" s="28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28">
        <v>-1394</v>
      </c>
      <c r="D27" s="30">
        <v>1000</v>
      </c>
      <c r="E27" s="101"/>
      <c r="F27" s="4">
        <v>93</v>
      </c>
      <c r="G27" s="101"/>
      <c r="H27" s="4">
        <v>93</v>
      </c>
      <c r="I27" s="4">
        <v>93</v>
      </c>
      <c r="J27" s="6"/>
      <c r="K27" s="101"/>
      <c r="L27" s="4">
        <v>93</v>
      </c>
      <c r="M27" s="101"/>
      <c r="N27" s="4">
        <v>93</v>
      </c>
      <c r="O27" s="4">
        <v>93</v>
      </c>
      <c r="P27" s="6"/>
      <c r="Q27" s="101"/>
      <c r="R27" s="4">
        <v>93</v>
      </c>
      <c r="S27" s="101"/>
      <c r="T27" s="4">
        <v>93</v>
      </c>
      <c r="U27" s="4">
        <v>93</v>
      </c>
      <c r="V27" s="6"/>
      <c r="W27" s="101"/>
      <c r="X27" s="4">
        <v>93</v>
      </c>
      <c r="Y27" s="101"/>
      <c r="Z27" s="4">
        <v>93</v>
      </c>
      <c r="AA27" s="101"/>
      <c r="AB27" s="6"/>
      <c r="AC27" s="101"/>
      <c r="AD27" s="101"/>
      <c r="AE27" s="101"/>
      <c r="AF27" s="101"/>
      <c r="AG27" s="101"/>
      <c r="AH27" s="66">
        <f t="shared" si="0"/>
        <v>-1417</v>
      </c>
    </row>
    <row r="28" spans="1:34" x14ac:dyDescent="0.25">
      <c r="A28" s="10">
        <v>25</v>
      </c>
      <c r="B28" s="11" t="s">
        <v>32</v>
      </c>
      <c r="C28" s="28">
        <v>-525.53</v>
      </c>
      <c r="D28" s="30">
        <v>2000</v>
      </c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101"/>
      <c r="AB28" s="6"/>
      <c r="AC28" s="101"/>
      <c r="AD28" s="101"/>
      <c r="AE28" s="101"/>
      <c r="AF28" s="101"/>
      <c r="AG28" s="101"/>
      <c r="AH28" s="66">
        <f t="shared" si="0"/>
        <v>-292.52999999999997</v>
      </c>
    </row>
    <row r="29" spans="1:34" x14ac:dyDescent="0.25">
      <c r="A29" s="10">
        <v>26</v>
      </c>
      <c r="B29" s="11" t="s">
        <v>33</v>
      </c>
      <c r="C29" s="28">
        <v>-3450.97</v>
      </c>
      <c r="D29" s="30">
        <v>5500</v>
      </c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101"/>
      <c r="AB29" s="6"/>
      <c r="AC29" s="101"/>
      <c r="AD29" s="101"/>
      <c r="AE29" s="101"/>
      <c r="AF29" s="101"/>
      <c r="AG29" s="101"/>
      <c r="AH29" s="66">
        <f t="shared" si="0"/>
        <v>282.0300000000002</v>
      </c>
    </row>
    <row r="30" spans="1:34" ht="15.75" thickBot="1" x14ac:dyDescent="0.3">
      <c r="A30" s="13">
        <v>27</v>
      </c>
      <c r="B30" s="14" t="s">
        <v>34</v>
      </c>
      <c r="C30" s="28">
        <v>379.58</v>
      </c>
      <c r="D30" s="31"/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4">
        <v>93</v>
      </c>
      <c r="AA30" s="101"/>
      <c r="AB30" s="34"/>
      <c r="AC30" s="101"/>
      <c r="AD30" s="101"/>
      <c r="AE30" s="101"/>
      <c r="AF30" s="101"/>
      <c r="AG30" s="101"/>
      <c r="AH30" s="66">
        <f t="shared" si="0"/>
        <v>-1387.42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1116</v>
      </c>
      <c r="F31" s="16">
        <f>SUM(F4:F30)</f>
        <v>1581</v>
      </c>
      <c r="G31" s="16">
        <f>SUM(G4:G30)</f>
        <v>1302</v>
      </c>
      <c r="H31" s="16">
        <f>SUM(H4:H30)</f>
        <v>1302</v>
      </c>
      <c r="I31" s="16">
        <f>SUM(I4:I30)</f>
        <v>1581</v>
      </c>
      <c r="J31" s="17"/>
      <c r="K31" s="16">
        <f>SUM(K4:K30)</f>
        <v>1023</v>
      </c>
      <c r="L31" s="16">
        <f>SUM(L4:L30)</f>
        <v>1581</v>
      </c>
      <c r="M31" s="16">
        <f>SUM(M4:M30)</f>
        <v>1302</v>
      </c>
      <c r="N31" s="16">
        <f>SUM(N4:N30)</f>
        <v>1302</v>
      </c>
      <c r="O31" s="16">
        <f>SUM(O4:O30)</f>
        <v>1581</v>
      </c>
      <c r="P31" s="17"/>
      <c r="Q31" s="16">
        <f>SUM(Q4:Q30)</f>
        <v>1116</v>
      </c>
      <c r="R31" s="16">
        <f>SUM(R4:R30)</f>
        <v>1581</v>
      </c>
      <c r="S31" s="16">
        <f>SUM(S4:S30)</f>
        <v>1302</v>
      </c>
      <c r="T31" s="16">
        <f>SUM(T4:T30)</f>
        <v>1302</v>
      </c>
      <c r="U31" s="16">
        <f>SUM(U4:U30)</f>
        <v>1581</v>
      </c>
      <c r="V31" s="17"/>
      <c r="W31" s="16">
        <f>SUM(W4:W30)</f>
        <v>1116</v>
      </c>
      <c r="X31" s="16">
        <f>SUM(X4:X30)</f>
        <v>1581</v>
      </c>
      <c r="Y31" s="16">
        <f t="shared" ref="Y31:Z31" si="1">SUM(Y4:Y30)</f>
        <v>1302</v>
      </c>
      <c r="Z31" s="16">
        <f t="shared" si="1"/>
        <v>1302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7915.02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tabSelected="1" zoomScale="70" zoomScaleNormal="70" workbookViewId="0">
      <selection activeCell="C14" sqref="C14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4" max="33" width="9.140625" customWidth="1"/>
    <col min="34" max="34" width="13.42578125" customWidth="1"/>
  </cols>
  <sheetData>
    <row r="1" spans="1:34" ht="15.75" thickBot="1" x14ac:dyDescent="0.3">
      <c r="E1" s="109" t="s">
        <v>78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 t="s">
        <v>56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68" t="s">
        <v>76</v>
      </c>
    </row>
    <row r="3" spans="1:34" ht="15.75" thickBot="1" x14ac:dyDescent="0.3">
      <c r="A3" s="112"/>
      <c r="B3" s="113"/>
      <c r="C3" s="115"/>
      <c r="D3" s="112"/>
      <c r="E3" s="59">
        <v>12</v>
      </c>
      <c r="F3" s="60">
        <v>13</v>
      </c>
      <c r="G3" s="60">
        <v>14</v>
      </c>
      <c r="H3" s="60">
        <v>15</v>
      </c>
      <c r="I3" s="61">
        <v>16</v>
      </c>
      <c r="J3" s="118"/>
      <c r="K3" s="59">
        <v>19</v>
      </c>
      <c r="L3" s="60">
        <v>20</v>
      </c>
      <c r="M3" s="60">
        <v>21</v>
      </c>
      <c r="N3" s="60">
        <v>22</v>
      </c>
      <c r="O3" s="61">
        <v>23</v>
      </c>
      <c r="P3" s="118"/>
      <c r="Q3" s="59">
        <v>26</v>
      </c>
      <c r="R3" s="60">
        <v>27</v>
      </c>
      <c r="S3" s="60">
        <v>28</v>
      </c>
      <c r="T3" s="60">
        <v>29</v>
      </c>
      <c r="U3" s="61">
        <v>30</v>
      </c>
      <c r="V3" s="118"/>
      <c r="W3" s="62"/>
      <c r="X3" s="63"/>
      <c r="Y3" s="63"/>
      <c r="Z3" s="63"/>
      <c r="AA3" s="64"/>
      <c r="AB3" s="118"/>
      <c r="AC3" s="62"/>
      <c r="AD3" s="63"/>
      <c r="AE3" s="63"/>
      <c r="AF3" s="63"/>
      <c r="AG3" s="64"/>
      <c r="AH3" s="169"/>
    </row>
    <row r="4" spans="1:34" x14ac:dyDescent="0.25">
      <c r="A4" s="1">
        <v>1</v>
      </c>
      <c r="B4" s="2" t="s">
        <v>7</v>
      </c>
      <c r="C4" s="28">
        <v>2448.2600000000002</v>
      </c>
      <c r="D4" s="29"/>
      <c r="E4" s="101"/>
      <c r="F4" s="101"/>
      <c r="G4" s="101"/>
      <c r="H4" s="101"/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101"/>
      <c r="X4" s="101"/>
      <c r="Y4" s="101"/>
      <c r="Z4" s="101"/>
      <c r="AA4" s="101"/>
      <c r="AB4" s="7"/>
      <c r="AC4" s="101"/>
      <c r="AD4" s="101"/>
      <c r="AE4" s="101"/>
      <c r="AF4" s="101"/>
      <c r="AG4" s="101"/>
      <c r="AH4" s="66">
        <f>(C4+D4+J4+P4+V4+AB4)-(SUM(E4:I4)+SUM(K4:O4)+SUM(Q4:U4)+SUM(W4:AA4)+SUM(AC4:AG4))</f>
        <v>1518.2600000000002</v>
      </c>
    </row>
    <row r="5" spans="1:34" x14ac:dyDescent="0.25">
      <c r="A5" s="10">
        <v>2</v>
      </c>
      <c r="B5" s="11" t="s">
        <v>9</v>
      </c>
      <c r="C5" s="28">
        <v>71.16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ref="AH5:AH30" si="0">(C5+D5+J5+P5+V5+AB5)-(SUM(E5:I5)+SUM(K5:O5)+SUM(Q5:U5)+SUM(W5:AA5)+SUM(AC5:AG5))</f>
        <v>71.16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0</v>
      </c>
    </row>
    <row r="8" spans="1:34" x14ac:dyDescent="0.25">
      <c r="A8" s="10">
        <v>5</v>
      </c>
      <c r="B8" s="11" t="s">
        <v>12</v>
      </c>
      <c r="C8" s="28">
        <v>272.63</v>
      </c>
      <c r="D8" s="30"/>
      <c r="E8" s="4">
        <v>93</v>
      </c>
      <c r="F8" s="4">
        <v>93</v>
      </c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101"/>
      <c r="X8" s="101"/>
      <c r="Y8" s="101"/>
      <c r="Z8" s="101"/>
      <c r="AA8" s="101"/>
      <c r="AB8" s="6"/>
      <c r="AC8" s="101"/>
      <c r="AD8" s="101"/>
      <c r="AE8" s="101"/>
      <c r="AF8" s="101"/>
      <c r="AG8" s="101"/>
      <c r="AH8" s="66">
        <f t="shared" si="0"/>
        <v>-1122.3699999999999</v>
      </c>
    </row>
    <row r="9" spans="1:34" x14ac:dyDescent="0.25">
      <c r="A9" s="10">
        <v>6</v>
      </c>
      <c r="B9" s="11" t="s">
        <v>13</v>
      </c>
      <c r="C9" s="28">
        <v>-1142.3900000000001</v>
      </c>
      <c r="D9" s="30"/>
      <c r="E9" s="101"/>
      <c r="F9" s="4">
        <v>93</v>
      </c>
      <c r="G9" s="4">
        <v>93</v>
      </c>
      <c r="H9" s="4">
        <v>93</v>
      </c>
      <c r="I9" s="4">
        <v>93</v>
      </c>
      <c r="J9" s="6"/>
      <c r="K9" s="101"/>
      <c r="L9" s="4">
        <v>93</v>
      </c>
      <c r="M9" s="4">
        <v>93</v>
      </c>
      <c r="N9" s="4">
        <v>93</v>
      </c>
      <c r="O9" s="4">
        <v>93</v>
      </c>
      <c r="P9" s="6"/>
      <c r="Q9" s="101"/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"/>
      <c r="AC9" s="101"/>
      <c r="AD9" s="101"/>
      <c r="AE9" s="101"/>
      <c r="AF9" s="101"/>
      <c r="AG9" s="101"/>
      <c r="AH9" s="66">
        <f t="shared" si="0"/>
        <v>-2258.3900000000003</v>
      </c>
    </row>
    <row r="10" spans="1:34" x14ac:dyDescent="0.25">
      <c r="A10" s="10">
        <v>7</v>
      </c>
      <c r="B10" s="11" t="s">
        <v>14</v>
      </c>
      <c r="C10" s="28">
        <v>3325.44</v>
      </c>
      <c r="D10" s="30"/>
      <c r="E10" s="4">
        <v>93</v>
      </c>
      <c r="F10" s="4">
        <v>93</v>
      </c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101"/>
      <c r="R10" s="4">
        <v>93</v>
      </c>
      <c r="S10" s="4">
        <v>93</v>
      </c>
      <c r="T10" s="4">
        <v>93</v>
      </c>
      <c r="U10" s="4">
        <v>93</v>
      </c>
      <c r="V10" s="6"/>
      <c r="W10" s="101"/>
      <c r="X10" s="101"/>
      <c r="Y10" s="101"/>
      <c r="Z10" s="101"/>
      <c r="AA10" s="101"/>
      <c r="AB10" s="6"/>
      <c r="AC10" s="101"/>
      <c r="AD10" s="101"/>
      <c r="AE10" s="101"/>
      <c r="AF10" s="101"/>
      <c r="AG10" s="101"/>
      <c r="AH10" s="66">
        <f t="shared" si="0"/>
        <v>2023.44</v>
      </c>
    </row>
    <row r="11" spans="1:34" x14ac:dyDescent="0.25">
      <c r="A11" s="10">
        <v>8</v>
      </c>
      <c r="B11" s="11" t="s">
        <v>15</v>
      </c>
      <c r="C11" s="28">
        <v>633.78</v>
      </c>
      <c r="D11" s="30"/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101"/>
      <c r="X11" s="101"/>
      <c r="Y11" s="101"/>
      <c r="Z11" s="101"/>
      <c r="AA11" s="101"/>
      <c r="AB11" s="6"/>
      <c r="AC11" s="101"/>
      <c r="AD11" s="101"/>
      <c r="AE11" s="101"/>
      <c r="AF11" s="101"/>
      <c r="AG11" s="101"/>
      <c r="AH11" s="66">
        <f t="shared" si="0"/>
        <v>-761.22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-17.12</v>
      </c>
      <c r="D13" s="30"/>
      <c r="E13" s="4">
        <v>93</v>
      </c>
      <c r="F13" s="4">
        <v>93</v>
      </c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-1412.12</v>
      </c>
    </row>
    <row r="14" spans="1:34" x14ac:dyDescent="0.25">
      <c r="A14" s="10">
        <v>11</v>
      </c>
      <c r="B14" s="11" t="s">
        <v>70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28">
        <v>2182.12</v>
      </c>
      <c r="D15" s="30"/>
      <c r="E15" s="4">
        <v>93</v>
      </c>
      <c r="F15" s="4">
        <v>93</v>
      </c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101"/>
      <c r="X15" s="101"/>
      <c r="Y15" s="101"/>
      <c r="Z15" s="101"/>
      <c r="AA15" s="101"/>
      <c r="AB15" s="6"/>
      <c r="AC15" s="101"/>
      <c r="AD15" s="101"/>
      <c r="AE15" s="101"/>
      <c r="AF15" s="101"/>
      <c r="AG15" s="101"/>
      <c r="AH15" s="66">
        <f t="shared" si="0"/>
        <v>787.11999999999989</v>
      </c>
    </row>
    <row r="16" spans="1:34" x14ac:dyDescent="0.25">
      <c r="A16" s="10">
        <v>13</v>
      </c>
      <c r="B16" s="11" t="s">
        <v>20</v>
      </c>
      <c r="C16" s="28">
        <v>1949.12</v>
      </c>
      <c r="D16" s="30"/>
      <c r="E16" s="101"/>
      <c r="F16" s="4">
        <v>93</v>
      </c>
      <c r="G16" s="4">
        <v>93</v>
      </c>
      <c r="H16" s="101"/>
      <c r="I16" s="4">
        <v>93</v>
      </c>
      <c r="J16" s="6"/>
      <c r="K16" s="101"/>
      <c r="L16" s="4">
        <v>93</v>
      </c>
      <c r="M16" s="4">
        <v>93</v>
      </c>
      <c r="N16" s="101"/>
      <c r="O16" s="4">
        <v>93</v>
      </c>
      <c r="P16" s="6"/>
      <c r="Q16" s="101"/>
      <c r="R16" s="4">
        <v>93</v>
      </c>
      <c r="S16" s="4">
        <v>93</v>
      </c>
      <c r="T16" s="101"/>
      <c r="U16" s="4">
        <v>93</v>
      </c>
      <c r="V16" s="6"/>
      <c r="W16" s="101"/>
      <c r="X16" s="101"/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1112.1199999999999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471.79</v>
      </c>
      <c r="D20" s="30"/>
      <c r="E20" s="101"/>
      <c r="F20" s="4">
        <v>93</v>
      </c>
      <c r="G20" s="101"/>
      <c r="H20" s="101"/>
      <c r="I20" s="4">
        <v>93</v>
      </c>
      <c r="J20" s="6"/>
      <c r="K20" s="101"/>
      <c r="L20" s="4">
        <v>93</v>
      </c>
      <c r="M20" s="101"/>
      <c r="N20" s="101"/>
      <c r="O20" s="4">
        <v>93</v>
      </c>
      <c r="P20" s="6"/>
      <c r="Q20" s="101"/>
      <c r="R20" s="4">
        <v>93</v>
      </c>
      <c r="S20" s="101"/>
      <c r="T20" s="101"/>
      <c r="U20" s="4">
        <v>93</v>
      </c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si="0"/>
        <v>-86.20999999999998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317.41000000000003</v>
      </c>
      <c r="D22" s="30"/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101"/>
      <c r="X22" s="101"/>
      <c r="Y22" s="101"/>
      <c r="Z22" s="101"/>
      <c r="AA22" s="101"/>
      <c r="AB22" s="6"/>
      <c r="AC22" s="101"/>
      <c r="AD22" s="101"/>
      <c r="AE22" s="101"/>
      <c r="AF22" s="101"/>
      <c r="AG22" s="101"/>
      <c r="AH22" s="66">
        <f t="shared" si="0"/>
        <v>-1077.5899999999999</v>
      </c>
    </row>
    <row r="23" spans="1:34" x14ac:dyDescent="0.25">
      <c r="A23" s="10">
        <v>20</v>
      </c>
      <c r="B23" s="11" t="s">
        <v>27</v>
      </c>
      <c r="C23" s="28">
        <v>-1850.77</v>
      </c>
      <c r="D23" s="30"/>
      <c r="E23" s="4">
        <v>93</v>
      </c>
      <c r="F23" s="4">
        <v>93</v>
      </c>
      <c r="G23" s="101"/>
      <c r="H23" s="101"/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101"/>
      <c r="X23" s="101"/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0"/>
        <v>-2966.77</v>
      </c>
    </row>
    <row r="24" spans="1:34" x14ac:dyDescent="0.25">
      <c r="A24" s="10">
        <v>21</v>
      </c>
      <c r="B24" s="11" t="s">
        <v>28</v>
      </c>
      <c r="C24" s="28">
        <v>-23</v>
      </c>
      <c r="D24" s="30"/>
      <c r="E24" s="101"/>
      <c r="F24" s="4">
        <v>93</v>
      </c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0"/>
        <v>-581</v>
      </c>
    </row>
    <row r="25" spans="1:34" x14ac:dyDescent="0.25">
      <c r="A25" s="10">
        <v>22</v>
      </c>
      <c r="B25" s="11" t="s">
        <v>29</v>
      </c>
      <c r="C25" s="28">
        <v>2091.5100000000002</v>
      </c>
      <c r="D25" s="30"/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101"/>
      <c r="X25" s="101"/>
      <c r="Y25" s="101"/>
      <c r="Z25" s="101"/>
      <c r="AA25" s="101"/>
      <c r="AB25" s="6"/>
      <c r="AC25" s="101"/>
      <c r="AD25" s="101"/>
      <c r="AE25" s="101"/>
      <c r="AF25" s="101"/>
      <c r="AG25" s="101"/>
      <c r="AH25" s="66">
        <f t="shared" si="0"/>
        <v>696.51000000000022</v>
      </c>
    </row>
    <row r="26" spans="1:34" x14ac:dyDescent="0.25">
      <c r="A26" s="10">
        <v>23</v>
      </c>
      <c r="B26" s="11" t="s">
        <v>71</v>
      </c>
      <c r="C26" s="28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28">
        <v>-1417</v>
      </c>
      <c r="D27" s="30"/>
      <c r="E27" s="101"/>
      <c r="F27" s="4">
        <v>93</v>
      </c>
      <c r="G27" s="101"/>
      <c r="H27" s="4">
        <v>93</v>
      </c>
      <c r="I27" s="4">
        <v>93</v>
      </c>
      <c r="J27" s="6"/>
      <c r="K27" s="101"/>
      <c r="L27" s="4">
        <v>93</v>
      </c>
      <c r="M27" s="101"/>
      <c r="N27" s="4">
        <v>93</v>
      </c>
      <c r="O27" s="4">
        <v>93</v>
      </c>
      <c r="P27" s="6"/>
      <c r="Q27" s="101"/>
      <c r="R27" s="4">
        <v>93</v>
      </c>
      <c r="S27" s="101"/>
      <c r="T27" s="4">
        <v>93</v>
      </c>
      <c r="U27" s="4">
        <v>93</v>
      </c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0"/>
        <v>-2254</v>
      </c>
    </row>
    <row r="28" spans="1:34" x14ac:dyDescent="0.25">
      <c r="A28" s="10">
        <v>25</v>
      </c>
      <c r="B28" s="11" t="s">
        <v>32</v>
      </c>
      <c r="C28" s="28">
        <v>-292.52999999999997</v>
      </c>
      <c r="D28" s="30"/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101"/>
      <c r="Z28" s="101"/>
      <c r="AA28" s="101"/>
      <c r="AB28" s="6"/>
      <c r="AC28" s="101"/>
      <c r="AD28" s="101"/>
      <c r="AE28" s="101"/>
      <c r="AF28" s="101"/>
      <c r="AG28" s="101"/>
      <c r="AH28" s="66">
        <f t="shared" si="0"/>
        <v>-1687.53</v>
      </c>
    </row>
    <row r="29" spans="1:34" x14ac:dyDescent="0.25">
      <c r="A29" s="10">
        <v>26</v>
      </c>
      <c r="B29" s="11" t="s">
        <v>33</v>
      </c>
      <c r="C29" s="28">
        <v>282.02999999999997</v>
      </c>
      <c r="D29" s="30"/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101"/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0"/>
        <v>-1112.97</v>
      </c>
    </row>
    <row r="30" spans="1:34" ht="15.75" thickBot="1" x14ac:dyDescent="0.3">
      <c r="A30" s="13">
        <v>27</v>
      </c>
      <c r="B30" s="14" t="s">
        <v>34</v>
      </c>
      <c r="C30" s="28">
        <v>-1387.42</v>
      </c>
      <c r="D30" s="31"/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6">
        <f t="shared" si="0"/>
        <v>-2782.42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1023</v>
      </c>
      <c r="F31" s="16">
        <f>SUM(F4:F30)</f>
        <v>1488</v>
      </c>
      <c r="G31" s="16">
        <f>SUM(G4:G30)</f>
        <v>1116</v>
      </c>
      <c r="H31" s="16">
        <f>SUM(H4:H30)</f>
        <v>1116</v>
      </c>
      <c r="I31" s="16">
        <f>SUM(I4:I30)</f>
        <v>1395</v>
      </c>
      <c r="J31" s="17"/>
      <c r="K31" s="16">
        <f>SUM(K4:K30)</f>
        <v>1116</v>
      </c>
      <c r="L31" s="16">
        <f>SUM(L4:L30)</f>
        <v>1581</v>
      </c>
      <c r="M31" s="16">
        <f>SUM(M4:M30)</f>
        <v>1302</v>
      </c>
      <c r="N31" s="16">
        <f>SUM(N4:N30)</f>
        <v>1302</v>
      </c>
      <c r="O31" s="16">
        <f>SUM(O4:O30)</f>
        <v>1581</v>
      </c>
      <c r="P31" s="17"/>
      <c r="Q31" s="16">
        <f>SUM(Q4:Q30)</f>
        <v>1023</v>
      </c>
      <c r="R31" s="16">
        <f>SUM(R4:R30)</f>
        <v>1581</v>
      </c>
      <c r="S31" s="16">
        <f>SUM(S4:S30)</f>
        <v>1302</v>
      </c>
      <c r="T31" s="16">
        <f>SUM(T4:T30)</f>
        <v>1302</v>
      </c>
      <c r="U31" s="16">
        <f>SUM(U4:U30)</f>
        <v>1581</v>
      </c>
      <c r="V31" s="17"/>
      <c r="W31" s="16">
        <f>SUM(W4:W30)</f>
        <v>0</v>
      </c>
      <c r="X31" s="16">
        <f>SUM(X4:X30)</f>
        <v>0</v>
      </c>
      <c r="Y31" s="16">
        <f t="shared" ref="Y31:Z31" si="1">SUM(Y4:Y30)</f>
        <v>0</v>
      </c>
      <c r="Z31" s="16">
        <f t="shared" si="1"/>
        <v>0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-11893.98</v>
      </c>
    </row>
  </sheetData>
  <mergeCells count="17"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A34:AG34"/>
    <mergeCell ref="V2:V3"/>
    <mergeCell ref="W2:AA2"/>
    <mergeCell ref="AB2:AB3"/>
    <mergeCell ref="AC2:A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21</vt:i4>
      </vt:variant>
    </vt:vector>
  </HeadingPairs>
  <TitlesOfParts>
    <vt:vector size="21" baseType="lpstr">
      <vt:lpstr>май 2014 (2)</vt:lpstr>
      <vt:lpstr>ЯНВАРЬ 2013</vt:lpstr>
      <vt:lpstr>ФЕВРАЛЬ 2013</vt:lpstr>
      <vt:lpstr>МАРТ 2013</vt:lpstr>
      <vt:lpstr>АПРЕЛЬ 2013</vt:lpstr>
      <vt:lpstr>МАЙ 2013</vt:lpstr>
      <vt:lpstr>МАЙ 2013 - 2</vt:lpstr>
      <vt:lpstr>сентябрь 2013</vt:lpstr>
      <vt:lpstr>октябрь 2013</vt:lpstr>
      <vt:lpstr>ноябрь 2013</vt:lpstr>
      <vt:lpstr>декабрь 2013</vt:lpstr>
      <vt:lpstr>январь2014</vt:lpstr>
      <vt:lpstr>февраль 2014</vt:lpstr>
      <vt:lpstr>март 2014</vt:lpstr>
      <vt:lpstr>апрель 2014</vt:lpstr>
      <vt:lpstr>май 2014</vt:lpstr>
      <vt:lpstr>сентябрь 2014</vt:lpstr>
      <vt:lpstr>октябрь 2014</vt:lpstr>
      <vt:lpstr>ноябрь 2014 </vt:lpstr>
      <vt:lpstr>декабрь 2014</vt:lpstr>
      <vt:lpstr>январь2015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Зеленина Юлия Александровна</dc:creator>
  <cp:lastModifiedBy>Xune</cp:lastModifiedBy>
  <cp:lastPrinted>2014-10-16T08:22:34Z</cp:lastPrinted>
  <dcterms:created xsi:type="dcterms:W3CDTF">2013-01-20T17:44:35Z</dcterms:created>
  <dcterms:modified xsi:type="dcterms:W3CDTF">2015-01-27T10:28:00Z</dcterms:modified>
</cp:coreProperties>
</file>